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<sst xmlns="http://schemas.openxmlformats.org/spreadsheetml/2006/main" count="132" uniqueCount="132">
  <si>
    <t>Fiche technique</t>
  </si>
  <si>
    <t>Nom</t>
  </si>
  <si>
    <t>BISQUE DE CRUSTACÉS</t>
  </si>
  <si>
    <t>Code</t>
  </si>
  <si>
    <t>EP_BISQ_CRUS</t>
  </si>
  <si>
    <t>Classe</t>
  </si>
  <si>
    <t>Potages et veloutés (CUI.ENC.POTAGES)</t>
  </si>
  <si>
    <t>Statut</t>
  </si>
  <si>
    <t>publie</t>
  </si>
  <si>
    <t>Verrouillée</t>
  </si>
  <si>
    <t>Oui — Corpus CDR (Cuisine de Référence 1993) audité et corrigé — verrouillé Chapitre 5</t>
  </si>
  <si>
    <t>Source bibliographique</t>
  </si>
  <si>
    <t>La Cuisine de Référence (BPI.CDR)</t>
  </si>
  <si>
    <t>Provenance</t>
  </si>
  <si>
    <t>Quantité de référence</t>
  </si>
  <si>
    <t>1 pc</t>
  </si>
  <si>
    <t>Coût de revient (qt de référence)</t>
  </si>
  <si>
    <t>Coût unitaire</t>
  </si>
  <si>
    <t>Quantité demandée pour cet export</t>
  </si>
  <si>
    <t>Coût de revient total pour cette quantité</t>
  </si>
  <si>
    <t>Export généré le</t>
  </si>
  <si>
    <t>15/09/2026 16:14</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</si>
  <si>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</si>
  <si>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</si>
  <si>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</si>
  <si>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</si>
  <si>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</si>
  <si>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</si>
  <si>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</si>
  <si>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</si>
  <si>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</si>
  <si>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</si>
  <si>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00000026</t>
  </si>
  <si>
    <t>RHUM 50ø</t>
  </si>
  <si>
    <t>Alcool</t>
  </si>
  <si>
    <t>lt</t>
  </si>
  <si>
    <t>00000048</t>
  </si>
  <si>
    <t>BEURRE</t>
  </si>
  <si>
    <t>Produits frais</t>
  </si>
  <si>
    <t>kg</t>
  </si>
  <si>
    <t>00001316</t>
  </si>
  <si>
    <t>fromage blanc 20% MG sucré</t>
  </si>
  <si>
    <t>Matières premières</t>
  </si>
  <si>
    <t>00000546</t>
  </si>
  <si>
    <t>RIZ</t>
  </si>
  <si>
    <t>00001922</t>
  </si>
  <si>
    <t>bouquet garni arôme</t>
  </si>
  <si>
    <t>Condiments et sauces</t>
  </si>
  <si>
    <t>00001897</t>
  </si>
  <si>
    <t>fumet de poisson</t>
  </si>
  <si>
    <t>00001758</t>
  </si>
  <si>
    <t>concentré de tomates</t>
  </si>
  <si>
    <t>Épicerie salée</t>
  </si>
  <si>
    <t>CRE-LIQUIDE-35</t>
  </si>
  <si>
    <t>Crème liquide entière 35% MG UHT</t>
  </si>
  <si>
    <t>Crèmes fraîches et laitières</t>
  </si>
  <si>
    <t>00002238</t>
  </si>
  <si>
    <t>carottes râpées</t>
  </si>
  <si>
    <t>Légumes 4ème gamme (prêts emploi)</t>
  </si>
  <si>
    <t>00002241</t>
  </si>
  <si>
    <t>tomates cubes</t>
  </si>
  <si>
    <t>00002028</t>
  </si>
  <si>
    <t>ail haché</t>
  </si>
  <si>
    <t>Légumes</t>
  </si>
  <si>
    <t>00002034</t>
  </si>
  <si>
    <t>échalote</t>
  </si>
  <si>
    <t>00002049</t>
  </si>
  <si>
    <t>oignons émincés</t>
  </si>
  <si>
    <t>00POT_MP001</t>
  </si>
  <si>
    <t>Arêtes de sole</t>
  </si>
  <si>
    <t>Poissons et fruits de mer</t>
  </si>
  <si>
    <t>00POT_MP006</t>
  </si>
  <si>
    <t>Carapaces de crustacés</t>
  </si>
  <si>
    <t>RNM2270121</t>
  </si>
  <si>
    <t>HOMARD vivant 400-600 g Canada</t>
  </si>
  <si>
    <t>00002177</t>
  </si>
  <si>
    <t>langoustines entieres crues 30/40</t>
  </si>
  <si>
    <t>Viandes</t>
  </si>
  <si>
    <t>Total</t>
  </si>
  <si>
    <t>Niveau</t>
  </si>
  <si>
    <t>Composant</t>
  </si>
  <si>
    <t>Type</t>
  </si>
  <si>
    <t>Quantité (pour 1 pc)</t>
  </si>
  <si>
    <t>recette</t>
  </si>
  <si>
    <t>Potages et veloutés</t>
  </si>
  <si>
    <t xml:space="preserve">    ↳ BEURRE</t>
  </si>
  <si>
    <t>matiere</t>
  </si>
  <si>
    <t xml:space="preserve">    ↳ Carapaces de crustacés</t>
  </si>
  <si>
    <t xml:space="preserve">    ↳ langoustines entieres crues 30/40</t>
  </si>
  <si>
    <t xml:space="preserve">    ↳ carottes râpées</t>
  </si>
  <si>
    <t xml:space="preserve">    ↳ oignons émincés</t>
  </si>
  <si>
    <t xml:space="preserve">    ↳ échalote</t>
  </si>
  <si>
    <t xml:space="preserve">    ↳ RHUM 50ø</t>
  </si>
  <si>
    <t xml:space="preserve">    ↳ fromage blanc 20% MG sucré</t>
  </si>
  <si>
    <t xml:space="preserve">    ↳ fumet de poisson</t>
  </si>
  <si>
    <t xml:space="preserve">    ↳ Arêtes de sole</t>
  </si>
  <si>
    <t xml:space="preserve">    ↳ tomates cubes</t>
  </si>
  <si>
    <t xml:space="preserve">    ↳ concentré de tomates</t>
  </si>
  <si>
    <t xml:space="preserve">    ↳ ail haché</t>
  </si>
  <si>
    <t xml:space="preserve">    ↳ bouquet garni arôme</t>
  </si>
  <si>
    <t xml:space="preserve">    ↳ RIZ</t>
  </si>
  <si>
    <t xml:space="preserve">    ↳ Crème liquide entière 35% MG UHT</t>
  </si>
  <si>
    <t xml:space="preserve">    ↳ HOMARD vivant 400-600 g Canada</t>
  </si>
  <si>
    <t>Recette</t>
  </si>
  <si>
    <t>#</t>
  </si>
  <si>
    <t>Verbe</t>
  </si>
  <si>
    <t>Étape</t>
  </si>
  <si>
    <t>Précision technique</t>
  </si>
  <si>
    <t>Durée</t>
  </si>
  <si>
    <t>METTRE EN PLACE</t>
  </si>
  <si>
    <t>Mettre en place le poste de travail - 5 min  Denrées, matériels de préparation, de cuisson et dressage.</t>
  </si>
  <si>
    <t>5 min (cuisson)</t>
  </si>
  <si>
    <t>RINCER</t>
  </si>
  <si>
    <t>Rincer et dégorger les étrilles (si utilisation) - 5 min  Brosser les tourteaux et les araignées.</t>
  </si>
  <si>
    <t>5 min (prepa)</t>
  </si>
  <si>
    <t>ÉPLUCHER</t>
  </si>
  <si>
    <t>15 min (prepa)</t>
  </si>
  <si>
    <t>SAUTER</t>
  </si>
  <si>
    <t>22 min (cuisson)</t>
  </si>
  <si>
    <t>LAVER</t>
  </si>
  <si>
    <t>TERMINER</t>
  </si>
  <si>
    <t>15 min (cuisson)</t>
  </si>
  <si>
    <t>DRESSER</t>
  </si>
  <si>
    <t>Fiche technique — BISQUE DE CRUSTACÉS</t>
  </si>
  <si>
    <t>BISQUE DE CRUSTACÉS  EP_BISQ_CRUS</t>
  </si>
  <si>
    <t>1.</t>
  </si>
  <si>
    <t>2.</t>
  </si>
  <si>
    <t>3.</t>
  </si>
  <si>
    <t>4.</t>
  </si>
  <si>
    <t>5.</t>
  </si>
  <si>
    <t>6.</t>
  </si>
  <si>
    <t>7.</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</si>
</sst>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t="s">
        <v>12</v>
      </c>
    </row>
    <row r="8">
      <c r="A8" t="s">
        <v>13</v>
      </c>
      <c r="B8"/>
    </row>
    <row r="9">
      <c r="A9"/>
      <c r="B9"/>
    </row>
    <row r="10">
      <c r="A10" t="s" s="3">
        <v>14</v>
      </c>
      <c r="B10" t="s" s="3">
        <v>15</v>
      </c>
    </row>
    <row r="11">
      <c r="A11" t="s" s="3">
        <v>16</v>
      </c>
      <c r="B11" s="4">
        <v>13.586901</v>
      </c>
    </row>
    <row r="12">
      <c r="A12" t="s" s="3">
        <v>17</v>
      </c>
      <c r="B12" s="4">
        <v>13.586901</v>
      </c>
    </row>
    <row r="13">
      <c r="A13"/>
      <c r="B13"/>
    </row>
    <row r="14">
      <c r="A14" t="s" s="5">
        <v>18</v>
      </c>
      <c r="B14" t="s" s="5">
        <v>15</v>
      </c>
    </row>
    <row r="15">
      <c r="A15" t="s" s="5">
        <v>19</v>
      </c>
      <c r="B15" s="6">
        <v>13.586901</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24"/>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23</v>
      </c>
      <c r="B1"/>
      <c r="C1"/>
      <c r="D1"/>
      <c r="E1"/>
      <c r="F1"/>
    </row>
    <row r="2">
      <c r="A2" t="s">
        <v>24</v>
      </c>
      <c r="B2" s="8">
        <v>1</v>
      </c>
      <c r="C2"/>
      <c r="D2"/>
      <c r="E2"/>
      <c r="F2"/>
    </row>
    <row r="3">
      <c r="A3" t="s">
        <v>14</v>
      </c>
      <c r="B3" s="9">
        <v>1</v>
      </c>
      <c r="C3" t="s" s="10">
        <v>25</v>
      </c>
      <c r="D3"/>
      <c r="E3"/>
      <c r="F3"/>
    </row>
    <row r="4">
      <c r="A4" t="s">
        <v>26</v>
      </c>
      <c r="B4" s="11">
        <f>$B$2*B3</f>
        <v>1</v>
      </c>
      <c r="C4" t="str">
        <f>C3</f>
        <v>pc</v>
      </c>
      <c r="D4"/>
      <c r="E4"/>
      <c r="F4"/>
    </row>
    <row r="5">
      <c r="A5"/>
      <c r="B5"/>
      <c r="C5"/>
      <c r="D5"/>
      <c r="E5"/>
      <c r="F5"/>
    </row>
    <row r="6">
      <c r="A6" t="s" s="2">
        <v>3</v>
      </c>
      <c r="B6" t="s" s="2">
        <v>27</v>
      </c>
      <c r="C6" t="s" s="2">
        <v>5</v>
      </c>
      <c r="D6" t="s" s="2">
        <v>28</v>
      </c>
      <c r="E6" t="s" s="2">
        <v>29</v>
      </c>
      <c r="F6" t="s" s="2">
        <v>30</v>
      </c>
      <c r="G6" t="s" s="2">
        <v>31</v>
      </c>
    </row>
    <row r="7">
      <c r="A7" t="s" s="12">
        <v>32</v>
      </c>
      <c r="B7" t="s">
        <v>33</v>
      </c>
      <c r="C7" t="s">
        <v>34</v>
      </c>
      <c r="D7" s="9">
        <v>0.05</v>
      </c>
      <c r="E7" s="11">
        <f>D7*$B$2</f>
        <v>0.05</v>
      </c>
      <c r="F7" t="s">
        <v>35</v>
      </c>
      <c r="G7" s="4">
        <f>E7*13.3119</f>
        <v>0.665595</v>
      </c>
    </row>
    <row r="8">
      <c r="A8" t="s" s="12">
        <v>36</v>
      </c>
      <c r="B8" t="s">
        <v>37</v>
      </c>
      <c r="C8" t="s">
        <v>38</v>
      </c>
      <c r="D8" s="9">
        <v>0.04</v>
      </c>
      <c r="E8" s="11">
        <f>D8*$B$2</f>
        <v>0.04</v>
      </c>
      <c r="F8" t="s">
        <v>39</v>
      </c>
      <c r="G8" s="4">
        <f>E8*3.9514</f>
        <v>0.158056</v>
      </c>
    </row>
    <row r="9">
      <c r="A9" t="s" s="12">
        <v>40</v>
      </c>
      <c r="B9" t="s">
        <v>41</v>
      </c>
      <c r="C9" t="s">
        <v>42</v>
      </c>
      <c r="D9" s="9">
        <v>0.15</v>
      </c>
      <c r="E9" s="11">
        <f>D9*$B$2</f>
        <v>0.15</v>
      </c>
      <c r="F9" t="s">
        <v>25</v>
      </c>
      <c r="G9" s="4">
        <f>E9*0</f>
        <v>0</v>
      </c>
    </row>
    <row r="10">
      <c r="A10" t="s" s="12">
        <v>43</v>
      </c>
      <c r="B10" t="s">
        <v>44</v>
      </c>
      <c r="C10" t="s">
        <v>42</v>
      </c>
      <c r="D10" s="9">
        <v>0.15</v>
      </c>
      <c r="E10" s="11">
        <f>D10*$B$2</f>
        <v>0.15</v>
      </c>
      <c r="F10" t="s">
        <v>39</v>
      </c>
      <c r="G10" s="4">
        <f>E10*2.355</f>
        <v>0.35325</v>
      </c>
    </row>
    <row r="11">
      <c r="A11" t="s" s="12">
        <v>45</v>
      </c>
      <c r="B11" t="s">
        <v>46</v>
      </c>
      <c r="C11" t="s">
        <v>47</v>
      </c>
      <c r="D11" s="9">
        <v>1</v>
      </c>
      <c r="E11" s="11">
        <f>D11*$B$2</f>
        <v>1</v>
      </c>
      <c r="F11" t="s">
        <v>25</v>
      </c>
      <c r="G11" s="4">
        <f>E11*0</f>
        <v>0</v>
      </c>
    </row>
    <row r="12">
      <c r="A12" t="s" s="12">
        <v>48</v>
      </c>
      <c r="B12" t="s">
        <v>49</v>
      </c>
      <c r="C12" t="s">
        <v>47</v>
      </c>
      <c r="D12" s="9">
        <v>2</v>
      </c>
      <c r="E12" s="11">
        <f>D12*$B$2</f>
        <v>2</v>
      </c>
      <c r="F12" t="s">
        <v>25</v>
      </c>
      <c r="G12" s="4">
        <f>E12*0</f>
        <v>0</v>
      </c>
    </row>
    <row r="13">
      <c r="A13" t="s" s="12">
        <v>50</v>
      </c>
      <c r="B13" t="s">
        <v>51</v>
      </c>
      <c r="C13" t="s">
        <v>52</v>
      </c>
      <c r="D13" s="9">
        <v>0.04</v>
      </c>
      <c r="E13" s="11">
        <f>D13*$B$2</f>
        <v>0.04</v>
      </c>
      <c r="F13">
        <v>5</v>
      </c>
      <c r="G13" s="4">
        <f>E13*0</f>
        <v>0</v>
      </c>
    </row>
    <row r="14">
      <c r="A14" t="s">
        <v>53</v>
      </c>
      <c r="B14" t="s">
        <v>54</v>
      </c>
      <c r="C14" t="s">
        <v>55</v>
      </c>
      <c r="D14" s="9">
        <v>0.2</v>
      </c>
      <c r="E14" s="11">
        <f>D14*$B$2</f>
        <v>0.2</v>
      </c>
      <c r="F14" t="s">
        <v>35</v>
      </c>
      <c r="G14" s="4">
        <f>E14*2.85</f>
        <v>0.57</v>
      </c>
    </row>
    <row r="15">
      <c r="A15" t="s" s="12">
        <v>56</v>
      </c>
      <c r="B15" t="s">
        <v>57</v>
      </c>
      <c r="C15" t="s">
        <v>58</v>
      </c>
      <c r="D15" s="9">
        <v>0.08</v>
      </c>
      <c r="E15" s="11">
        <f>D15*$B$2</f>
        <v>0.08</v>
      </c>
      <c r="F15" t="s">
        <v>39</v>
      </c>
      <c r="G15" s="4">
        <f>E15*0</f>
        <v>0</v>
      </c>
    </row>
    <row r="16">
      <c r="A16" t="s" s="12">
        <v>59</v>
      </c>
      <c r="B16" t="s">
        <v>60</v>
      </c>
      <c r="C16" t="s">
        <v>58</v>
      </c>
      <c r="D16" s="9">
        <v>0.4</v>
      </c>
      <c r="E16" s="11">
        <f>D16*$B$2</f>
        <v>0.4</v>
      </c>
      <c r="F16" t="s">
        <v>39</v>
      </c>
      <c r="G16" s="4">
        <f>E16*0</f>
        <v>0</v>
      </c>
    </row>
    <row r="17">
      <c r="A17" t="s" s="12">
        <v>61</v>
      </c>
      <c r="B17" t="s">
        <v>62</v>
      </c>
      <c r="C17" t="s">
        <v>63</v>
      </c>
      <c r="D17" s="9">
        <v>0.02</v>
      </c>
      <c r="E17" s="11">
        <f>D17*$B$2</f>
        <v>0.02</v>
      </c>
      <c r="F17" t="s">
        <v>39</v>
      </c>
      <c r="G17" s="4">
        <f>E17*0</f>
        <v>0</v>
      </c>
    </row>
    <row r="18">
      <c r="A18" t="s" s="12">
        <v>64</v>
      </c>
      <c r="B18" t="s">
        <v>65</v>
      </c>
      <c r="C18" t="s">
        <v>63</v>
      </c>
      <c r="D18" s="9">
        <v>0.04</v>
      </c>
      <c r="E18" s="11">
        <f>D18*$B$2</f>
        <v>0.04</v>
      </c>
      <c r="F18" t="s">
        <v>25</v>
      </c>
      <c r="G18" s="4">
        <f>E18*0</f>
        <v>0</v>
      </c>
    </row>
    <row r="19">
      <c r="A19" t="s" s="12">
        <v>66</v>
      </c>
      <c r="B19" t="s">
        <v>67</v>
      </c>
      <c r="C19" t="s">
        <v>63</v>
      </c>
      <c r="D19" s="9">
        <v>0.08</v>
      </c>
      <c r="E19" s="11">
        <f>D19*$B$2</f>
        <v>0.08</v>
      </c>
      <c r="F19" t="s">
        <v>25</v>
      </c>
      <c r="G19" s="4">
        <f>E19*0</f>
        <v>0</v>
      </c>
    </row>
    <row r="20">
      <c r="A20" t="s">
        <v>68</v>
      </c>
      <c r="B20" t="s">
        <v>69</v>
      </c>
      <c r="C20" t="s">
        <v>70</v>
      </c>
      <c r="D20" s="9">
        <v>0.8</v>
      </c>
      <c r="E20" s="11">
        <f>D20*$B$2</f>
        <v>0.8</v>
      </c>
      <c r="F20" t="s">
        <v>39</v>
      </c>
      <c r="G20" s="4">
        <f>E20*3</f>
        <v>2.4</v>
      </c>
    </row>
    <row r="21">
      <c r="A21" t="s">
        <v>71</v>
      </c>
      <c r="B21" t="s">
        <v>72</v>
      </c>
      <c r="C21" t="s">
        <v>70</v>
      </c>
      <c r="D21" s="9">
        <v>0.8</v>
      </c>
      <c r="E21" s="11">
        <f>D21*$B$2</f>
        <v>0.8</v>
      </c>
      <c r="F21" t="s">
        <v>39</v>
      </c>
      <c r="G21" s="4">
        <f>E21*4</f>
        <v>3.2</v>
      </c>
    </row>
    <row r="22">
      <c r="A22" t="s">
        <v>73</v>
      </c>
      <c r="B22" t="s">
        <v>74</v>
      </c>
      <c r="C22" t="s">
        <v>70</v>
      </c>
      <c r="D22" s="9">
        <v>0.16</v>
      </c>
      <c r="E22" s="11">
        <f>D22*$B$2</f>
        <v>0.16</v>
      </c>
      <c r="F22" t="s">
        <v>39</v>
      </c>
      <c r="G22" s="4">
        <f>E22*39</f>
        <v>6.24</v>
      </c>
    </row>
    <row r="23">
      <c r="A23" t="s" s="12">
        <v>75</v>
      </c>
      <c r="B23" t="s">
        <v>76</v>
      </c>
      <c r="C23" t="s">
        <v>77</v>
      </c>
      <c r="D23" s="9">
        <v>0.8</v>
      </c>
      <c r="E23" s="11">
        <f>D23*$B$2</f>
        <v>0.8</v>
      </c>
      <c r="F23" t="s">
        <v>25</v>
      </c>
      <c r="G23" s="4">
        <f>E23*0</f>
        <v>0</v>
      </c>
    </row>
    <row r="24">
      <c r="A24"/>
      <c r="B24"/>
      <c r="C24"/>
      <c r="D24"/>
      <c r="E24"/>
      <c r="F24" t="s" s="3">
        <v>78</v>
      </c>
      <c r="G24" s="13">
        <f>SUM(G7:G23)</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9"/>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79</v>
      </c>
      <c r="B1" t="s" s="2">
        <v>80</v>
      </c>
      <c r="C1" t="s" s="2">
        <v>81</v>
      </c>
      <c r="D1" t="s" s="2">
        <v>82</v>
      </c>
      <c r="E1" t="s" s="2">
        <v>30</v>
      </c>
      <c r="F1" t="s" s="2">
        <v>5</v>
      </c>
    </row>
    <row r="2">
      <c r="A2">
        <v>0</v>
      </c>
      <c r="B2" t="s">
        <v>2</v>
      </c>
      <c r="C2" t="s">
        <v>83</v>
      </c>
      <c r="D2" s="11">
        <v>1</v>
      </c>
      <c r="E2" t="s">
        <v>25</v>
      </c>
      <c r="F2" t="s">
        <v>84</v>
      </c>
    </row>
    <row r="3">
      <c r="A3">
        <v>1</v>
      </c>
      <c r="B3" t="s">
        <v>85</v>
      </c>
      <c r="C3" t="s">
        <v>86</v>
      </c>
      <c r="D3" s="11">
        <v>0.04</v>
      </c>
      <c r="E3" t="s">
        <v>39</v>
      </c>
      <c r="F3" t="s">
        <v>38</v>
      </c>
    </row>
    <row r="4">
      <c r="A4">
        <v>1</v>
      </c>
      <c r="B4" t="s">
        <v>87</v>
      </c>
      <c r="C4" t="s">
        <v>86</v>
      </c>
      <c r="D4" s="11">
        <v>0.8</v>
      </c>
      <c r="E4" t="s">
        <v>39</v>
      </c>
      <c r="F4" t="s">
        <v>70</v>
      </c>
    </row>
    <row r="5">
      <c r="A5">
        <v>1</v>
      </c>
      <c r="B5" t="s">
        <v>88</v>
      </c>
      <c r="C5" t="s">
        <v>86</v>
      </c>
      <c r="D5" s="11">
        <v>0.8</v>
      </c>
      <c r="E5" t="s">
        <v>39</v>
      </c>
      <c r="F5" t="s">
        <v>77</v>
      </c>
    </row>
    <row r="6">
      <c r="A6">
        <v>1</v>
      </c>
      <c r="B6" t="s">
        <v>89</v>
      </c>
      <c r="C6" t="s">
        <v>86</v>
      </c>
      <c r="D6" s="11">
        <v>0.08</v>
      </c>
      <c r="E6" t="s">
        <v>39</v>
      </c>
      <c r="F6" t="s">
        <v>58</v>
      </c>
    </row>
    <row r="7">
      <c r="A7">
        <v>1</v>
      </c>
      <c r="B7" t="s">
        <v>90</v>
      </c>
      <c r="C7" t="s">
        <v>86</v>
      </c>
      <c r="D7" s="11">
        <v>0.08</v>
      </c>
      <c r="E7" t="s">
        <v>39</v>
      </c>
      <c r="F7" t="s">
        <v>63</v>
      </c>
    </row>
    <row r="8">
      <c r="A8">
        <v>1</v>
      </c>
      <c r="B8" t="s">
        <v>91</v>
      </c>
      <c r="C8" t="s">
        <v>86</v>
      </c>
      <c r="D8" s="11">
        <v>0.04</v>
      </c>
      <c r="E8" t="s">
        <v>39</v>
      </c>
      <c r="F8" t="s">
        <v>63</v>
      </c>
    </row>
    <row r="9">
      <c r="A9">
        <v>1</v>
      </c>
      <c r="B9" t="s">
        <v>92</v>
      </c>
      <c r="C9" t="s">
        <v>86</v>
      </c>
      <c r="D9" s="11">
        <v>0.05</v>
      </c>
      <c r="E9" t="s">
        <v>35</v>
      </c>
      <c r="F9" t="s">
        <v>34</v>
      </c>
    </row>
    <row r="10">
      <c r="A10">
        <v>1</v>
      </c>
      <c r="B10" t="s">
        <v>93</v>
      </c>
      <c r="C10" t="s">
        <v>86</v>
      </c>
      <c r="D10" s="11">
        <v>0.15</v>
      </c>
      <c r="E10" t="s">
        <v>35</v>
      </c>
      <c r="F10" t="s">
        <v>42</v>
      </c>
    </row>
    <row r="11">
      <c r="A11">
        <v>1</v>
      </c>
      <c r="B11" t="s">
        <v>94</v>
      </c>
      <c r="C11" t="s">
        <v>86</v>
      </c>
      <c r="D11" s="11">
        <v>2</v>
      </c>
      <c r="E11" t="s">
        <v>35</v>
      </c>
      <c r="F11" t="s">
        <v>47</v>
      </c>
    </row>
    <row r="12">
      <c r="A12">
        <v>1</v>
      </c>
      <c r="B12" t="s">
        <v>95</v>
      </c>
      <c r="C12" t="s">
        <v>86</v>
      </c>
      <c r="D12" s="11">
        <v>0.8</v>
      </c>
      <c r="E12" t="s">
        <v>39</v>
      </c>
      <c r="F12" t="s">
        <v>70</v>
      </c>
    </row>
    <row r="13">
      <c r="A13">
        <v>1</v>
      </c>
      <c r="B13" t="s">
        <v>96</v>
      </c>
      <c r="C13" t="s">
        <v>86</v>
      </c>
      <c r="D13" s="11">
        <v>0.4</v>
      </c>
      <c r="E13" t="s">
        <v>39</v>
      </c>
      <c r="F13" t="s">
        <v>58</v>
      </c>
    </row>
    <row r="14">
      <c r="A14">
        <v>1</v>
      </c>
      <c r="B14" t="s">
        <v>97</v>
      </c>
      <c r="C14" t="s">
        <v>86</v>
      </c>
      <c r="D14" s="11">
        <v>0.04</v>
      </c>
      <c r="E14" t="s">
        <v>39</v>
      </c>
      <c r="F14" t="s">
        <v>52</v>
      </c>
    </row>
    <row r="15">
      <c r="A15">
        <v>1</v>
      </c>
      <c r="B15" t="s">
        <v>98</v>
      </c>
      <c r="C15" t="s">
        <v>86</v>
      </c>
      <c r="D15" s="11">
        <v>0.02</v>
      </c>
      <c r="E15" t="s">
        <v>39</v>
      </c>
      <c r="F15" t="s">
        <v>63</v>
      </c>
    </row>
    <row r="16">
      <c r="A16">
        <v>1</v>
      </c>
      <c r="B16" t="s">
        <v>99</v>
      </c>
      <c r="C16" t="s">
        <v>86</v>
      </c>
      <c r="D16" s="11">
        <v>1</v>
      </c>
      <c r="E16" t="s">
        <v>25</v>
      </c>
      <c r="F16" t="s">
        <v>47</v>
      </c>
    </row>
    <row r="17">
      <c r="A17">
        <v>1</v>
      </c>
      <c r="B17" t="s">
        <v>100</v>
      </c>
      <c r="C17" t="s">
        <v>86</v>
      </c>
      <c r="D17" s="11">
        <v>0.15</v>
      </c>
      <c r="E17" t="s">
        <v>39</v>
      </c>
      <c r="F17" t="s">
        <v>42</v>
      </c>
    </row>
    <row r="18">
      <c r="A18">
        <v>1</v>
      </c>
      <c r="B18" t="s">
        <v>101</v>
      </c>
      <c r="C18" t="s">
        <v>86</v>
      </c>
      <c r="D18" s="11">
        <v>0.2</v>
      </c>
      <c r="E18" t="s">
        <v>35</v>
      </c>
      <c r="F18" t="s">
        <v>55</v>
      </c>
    </row>
    <row r="19">
      <c r="A19">
        <v>1</v>
      </c>
      <c r="B19" t="s">
        <v>102</v>
      </c>
      <c r="C19" t="s">
        <v>86</v>
      </c>
      <c r="D19" s="11">
        <v>0.16</v>
      </c>
      <c r="E19" t="s">
        <v>39</v>
      </c>
      <c r="F19" t="s">
        <v>70</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8"/>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103</v>
      </c>
      <c r="B1" t="s" s="2">
        <v>104</v>
      </c>
      <c r="C1" t="s" s="2">
        <v>105</v>
      </c>
      <c r="D1" t="s" s="2">
        <v>106</v>
      </c>
      <c r="E1" t="s" s="2">
        <v>107</v>
      </c>
      <c r="F1" t="s" s="2">
        <v>108</v>
      </c>
    </row>
    <row r="2">
      <c r="A2" t="s">
        <v>2</v>
      </c>
      <c r="B2">
        <v>1</v>
      </c>
      <c r="C2" t="s">
        <v>109</v>
      </c>
      <c r="D2" t="s" s="14">
        <v>110</v>
      </c>
      <c r="E2" t="s" s="14"/>
      <c r="F2" t="s">
        <v>111</v>
      </c>
    </row>
    <row r="3">
      <c r="A3" t="s">
        <v>2</v>
      </c>
      <c r="B3">
        <v>2</v>
      </c>
      <c r="C3" t="s">
        <v>112</v>
      </c>
      <c r="D3" t="s" s="14">
        <v>113</v>
      </c>
      <c r="E3" t="s" s="14"/>
      <c r="F3" t="s">
        <v>114</v>
      </c>
    </row>
    <row r="4">
      <c r="A4" t="s">
        <v>2</v>
      </c>
      <c r="B4">
        <v>3</v>
      </c>
      <c r="C4" t="s">
        <v>115</v>
      </c>
      <c r="D4" t="inlineStr" s="14">
        <is>
          <t>Préparer les légumes - 15 min Eplucher et laver tous les légumes.  Tailler en fine Mirepoix les carottes et les oignons (petits dés).  Ciseler les échalotes.  Laver, concasser les tomates.  Eliminer le germe et écraser les gousses dail. Confectionner le bouquet garni, y ajouter de lestragon et du cer­feuil.</t>
        </is>
      </c>
      <c r="E4" t="s" s="14"/>
      <c r="F4" t="s">
        <v>116</v>
      </c>
    </row>
    <row r="5">
      <c r="A5" t="s">
        <v>2</v>
      </c>
      <c r="B5">
        <v>4</v>
      </c>
      <c r="C5" t="s">
        <v>117</v>
      </c>
      <c r="D5" t="inlineStr" s="14">
        <is>
          <t>Marquer la bisque en cuisson - 15 min Sauter vivement les carapaces de crustacés jusquà ce quelles deviennent bien rouges. Ajouter la garniture aromatique (carottes, oignons, échalotes). Suer doucement durant quelques minutes. Flamber avec le cognac. Ajouter le vin blanc et le réduire de moitié. Mouiller avec le fumet de poisson ou ajouter simplement des arêtes (dans ce cas mouiller à leau). Ajouter lail, les tomates concassées, le concentré et le bouquet garni. Assaisonner. Cuire à découvert en écumant si nécessaire durant quelques minutes (selon les crustacés utilisés). Egoutter les crustacés, les décortiquer, garder la chair pour la gar­niture. Broyer au pilon les carapaces et les remettre en cuisson. Cuire à nouveau la bisque durant 20 à 30 min.</t>
        </is>
      </c>
      <c r="E5" t="s" s="14"/>
      <c r="F5" t="s">
        <v>118</v>
      </c>
    </row>
    <row r="6">
      <c r="A6" t="s">
        <v>2</v>
      </c>
      <c r="B6">
        <v>5</v>
      </c>
      <c r="C6" t="s">
        <v>119</v>
      </c>
      <c r="D6" t="inlineStr" s="14">
        <is>
          <t>Préparer la liaison - 5 min  Laver le riz et le cuire dans le fumet (ou à leau à défaut de fumet). La bisque peut être liée avec de la crème de riz diluée dans un peu de fumet froid.</t>
        </is>
      </c>
      <c r="E6" t="s" s="14"/>
      <c r="F6" t="s">
        <v>111</v>
      </c>
    </row>
    <row r="7">
      <c r="A7" t="s">
        <v>2</v>
      </c>
      <c r="B7">
        <v>6</v>
      </c>
      <c r="C7" t="s">
        <v>120</v>
      </c>
      <c r="D7" t="inlineStr" s="14">
        <is>
          <t>Terminer et lier la bisque - 15 min Passer la bisque (fond de sauce américaine) au chinois métallique en foulant fortement. Ajouter le riz soigneusement égoutté ou la crème de riz diluée. Faire reprendre lébullition et cuire à nouveau la bisque durant quelques minutes. Mixer puis passer la bisque au chinois étamine. Crémer puis reporter à ébullition. Vérifier lassaisonnement. Débarrasser la bisque dans un bain-marie, la beurrer en surface et couvrir le bain-marie.</t>
        </is>
      </c>
      <c r="E7" t="s" s="14"/>
      <c r="F7" t="s">
        <v>121</v>
      </c>
    </row>
    <row r="8">
      <c r="A8" t="s">
        <v>2</v>
      </c>
      <c r="B8">
        <v>7</v>
      </c>
      <c r="C8" t="s">
        <v>122</v>
      </c>
      <c r="D8" t="inlineStr" s="14">
        <is>
          <t>Dresser la bisque - 5 min Chauffer légèrement la chair des crustacés taillée en dés avec un peu de beurre et de fine champagne. Verser le potage brûlant dans la soupière. Répartir équitablement la garniture. Bisque de homard</t>
        </is>
      </c>
      <c r="E8" t="s" s="14"/>
      <c r="F8" t="s">
        <v>114</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30"/>
  <cols>
    <col min="1" max="1" width="22" customWidth="1"/>
    <col min="2" max="2" width="52" customWidth="1"/>
    <col min="3" max="3" width="14" customWidth="1"/>
    <col min="4" max="4" width="10" customWidth="1"/>
  </cols>
  <sheetData>
    <row r="1" customHeight="1" ht="24">
      <c r="A1" t="s" s="7">
        <v>123</v>
      </c>
      <c r="B1"/>
      <c r="C1"/>
      <c r="D1"/>
    </row>
    <row r="2">
      <c r="A2" t="str" s="15">
        <f>"EP_BISQ_CRUS · CUI.ENC.POTAGES · référence : "&amp;Besoins!B3&amp;" "&amp;Besoins!C3&amp;" · multiplicateur réglable sur la feuille ""Besoins"""</f>
        <v>EP_BISQ_CRUS · CUI.ENC.POTAGES · référence : 1 pc · multiplicateur réglable sur la feuille </v>
      </c>
      <c r="B2"/>
      <c r="C2"/>
      <c r="D2"/>
    </row>
    <row r="3">
      <c r="A3"/>
      <c r="B3"/>
      <c r="C3"/>
      <c r="D3"/>
    </row>
    <row r="4">
      <c r="A4" t="s" s="16">
        <v>124</v>
      </c>
      <c r="B4"/>
      <c r="C4"/>
      <c r="D4"/>
    </row>
    <row r="5">
      <c r="A5" t="s" s="17">
        <v>125</v>
      </c>
      <c r="B5" t="str" s="14">
        <f>"[METTRE EN PLACE] "&amp;Procedure!D2</f>
        <v>[METTRE EN PLACE] Mettre en place le poste de travail - 5 min  Denrées, matériels de préparation, de cuisson et dressage.</v>
      </c>
      <c r="C5"/>
      <c r="D5"/>
    </row>
    <row r="6">
      <c r="A6" t="s" s="17">
        <v>126</v>
      </c>
      <c r="B6" t="str" s="14">
        <f>"[RINCER] "&amp;Procedure!D3</f>
        <v>[RINCER] Rincer et dégorger les étrilles (si utilisation) - 5 min  Brosser les tourteaux et les araignées.</v>
      </c>
      <c r="C6"/>
      <c r="D6"/>
    </row>
    <row r="7">
      <c r="A7"/>
      <c r="B7" t="str">
        <f>Besoins!B23</f>
        <v>langoustines entieres crues 30/40</v>
      </c>
      <c r="C7" s="11">
        <f>Besoins!E23</f>
        <v>0.8</v>
      </c>
      <c r="D7" t="str">
        <f>Besoins!F23</f>
        <v>kg</v>
      </c>
    </row>
    <row r="8">
      <c r="A8"/>
      <c r="B8" t="str">
        <f>Besoins!B7</f>
        <v>RHUM 50ø</v>
      </c>
      <c r="C8" s="11">
        <f>Besoins!E7</f>
        <v>0.05</v>
      </c>
      <c r="D8" t="str">
        <f>Besoins!F7</f>
        <v>lt</v>
      </c>
    </row>
    <row r="9">
      <c r="A9"/>
      <c r="B9" t="str">
        <f>Besoins!B9</f>
        <v>fromage blanc 20% MG sucré</v>
      </c>
      <c r="C9" s="11">
        <f>Besoins!E9</f>
        <v>0.15</v>
      </c>
      <c r="D9" t="str">
        <f>Besoins!F9</f>
        <v>lt</v>
      </c>
    </row>
    <row r="10">
      <c r="A10"/>
      <c r="B10" t="str">
        <f>Besoins!B17</f>
        <v>ail haché</v>
      </c>
      <c r="C10" s="11">
        <f>Besoins!E17</f>
        <v>0.02</v>
      </c>
      <c r="D10" t="str">
        <f>Besoins!F17</f>
        <v>kg</v>
      </c>
    </row>
    <row r="11">
      <c r="A11"/>
      <c r="B11" t="str">
        <f>Besoins!B10</f>
        <v>RIZ</v>
      </c>
      <c r="C11" s="11">
        <f>Besoins!E10</f>
        <v>0.15</v>
      </c>
      <c r="D11" t="str">
        <f>Besoins!F10</f>
        <v>kg</v>
      </c>
    </row>
    <row r="12">
      <c r="A12" t="s" s="17">
        <v>127</v>
      </c>
      <c r="B12" t="str" s="14">
        <f>"[ÉPLUCHER] "&amp;Procedure!D4</f>
        <v>[ÉPLUCHER] Préparer les légumes - 15 min Eplucher et laver tous les légumes.  Tailler en fine Mirepoix les carottes et les oignons (petits dés).  Ciseler les échalotes.  Laver, concasser les tomates.  Eliminer le germe et écraser les gousses dail. Confectionner le bouquet garni, y ajouter de lestragon et du cer­feuil.</v>
      </c>
      <c r="C12"/>
      <c r="D12"/>
    </row>
    <row r="13">
      <c r="A13"/>
      <c r="B13" t="str">
        <f>Besoins!B15</f>
        <v>carottes râpées</v>
      </c>
      <c r="C13" s="11">
        <f>Besoins!E15</f>
        <v>0.08</v>
      </c>
      <c r="D13" t="str">
        <f>Besoins!F15</f>
        <v>kg</v>
      </c>
    </row>
    <row r="14">
      <c r="A14"/>
      <c r="B14" t="str">
        <f>Besoins!B19</f>
        <v>oignons émincés</v>
      </c>
      <c r="C14" s="11">
        <f>Besoins!E19</f>
        <v>0.08</v>
      </c>
      <c r="D14" t="str">
        <f>Besoins!F19</f>
        <v>kg</v>
      </c>
    </row>
    <row r="15">
      <c r="A15"/>
      <c r="B15" t="str">
        <f>Besoins!B18</f>
        <v>échalote</v>
      </c>
      <c r="C15" s="11">
        <f>Besoins!E18</f>
        <v>0.04</v>
      </c>
      <c r="D15" t="str">
        <f>Besoins!F18</f>
        <v>kg</v>
      </c>
    </row>
    <row r="16">
      <c r="A16"/>
      <c r="B16" t="str">
        <f>Besoins!B16</f>
        <v>tomates cubes</v>
      </c>
      <c r="C16" s="11">
        <f>Besoins!E16</f>
        <v>0.4</v>
      </c>
      <c r="D16" t="str">
        <f>Besoins!F16</f>
        <v>kg</v>
      </c>
    </row>
    <row r="17">
      <c r="A17"/>
      <c r="B17" t="str">
        <f>Besoins!B13</f>
        <v>concentré de tomates</v>
      </c>
      <c r="C17" s="11">
        <f>Besoins!E13</f>
        <v>0.04</v>
      </c>
      <c r="D17" t="str">
        <f>Besoins!F13</f>
        <v>kg</v>
      </c>
    </row>
    <row r="18">
      <c r="A18"/>
      <c r="B18" t="str">
        <f>Besoins!B11</f>
        <v>bouquet garni arôme</v>
      </c>
      <c r="C18" s="11">
        <f>Besoins!E11</f>
        <v>1</v>
      </c>
      <c r="D18" t="str">
        <f>Besoins!F11</f>
        <v>pc</v>
      </c>
    </row>
    <row r="19">
      <c r="A19" t="s" s="17">
        <v>128</v>
      </c>
      <c r="B19" t="str" s="14">
        <f>"[SAUTER] "&amp;Procedure!D5</f>
        <v>[SAUTER] Marquer la bisque en cuisson - 15 min Sauter vivement les carapaces de crustacés jusquà ce quelles deviennent bien rouges. Ajouter la garniture aromatique (carottes, oignons, échalotes). Suer doucement durant quelques minutes. Flamber avec le cognac. Ajouter le vin blanc et le réduire de moitié. Mouiller avec le fumet de poisson ou ajouter simplement des arêtes (dans ce cas mouiller à leau). Ajouter lail, les tomates concassées, le concentré et le bouquet garni. Assaisonner. Cuire à découvert en écumant si nécessaire durant quelques minutes (selon les crustacés utilisés). Egoutter les crustacés, les décortiquer, garder la chair pour la gar­niture. Broyer au pilon les carapaces et les remettre en cuisson. Cuire à nouveau la bisque durant 20 à 30 min.</v>
      </c>
      <c r="C19"/>
      <c r="D19"/>
    </row>
    <row r="20">
      <c r="A20"/>
      <c r="B20" t="str">
        <f>Besoins!B21</f>
        <v>Carapaces de crustacés</v>
      </c>
      <c r="C20" s="11">
        <f>Besoins!E21</f>
        <v>0.8</v>
      </c>
      <c r="D20" t="str">
        <f>Besoins!F21</f>
        <v>kg</v>
      </c>
    </row>
    <row r="21">
      <c r="A21"/>
      <c r="B21" t="str">
        <f>Besoins!B12</f>
        <v>fumet de poisson</v>
      </c>
      <c r="C21" s="11">
        <f>Besoins!E12</f>
        <v>2</v>
      </c>
      <c r="D21" t="str">
        <f>Besoins!F12</f>
        <v>lt</v>
      </c>
    </row>
    <row r="22">
      <c r="A22"/>
      <c r="B22" t="str">
        <f>Besoins!B20</f>
        <v>Arêtes de sole</v>
      </c>
      <c r="C22" s="11">
        <f>Besoins!E20</f>
        <v>0.8</v>
      </c>
      <c r="D22" t="str">
        <f>Besoins!F20</f>
        <v>kg</v>
      </c>
    </row>
    <row r="23">
      <c r="A23" t="s" s="17">
        <v>129</v>
      </c>
      <c r="B23" t="str" s="14">
        <f>"[LAVER] "&amp;Procedure!D6</f>
        <v>[LAVER] Préparer la liaison - 5 min  Laver le riz et le cuire dans le fumet (ou à leau à défaut de fumet). La bisque peut être liée avec de la crème de riz diluée dans un peu de fumet froid.</v>
      </c>
      <c r="C23"/>
      <c r="D23"/>
    </row>
    <row r="24">
      <c r="A24"/>
      <c r="B24" t="str">
        <f>Besoins!B14</f>
        <v>Crème liquide entière 35% MG UHT</v>
      </c>
      <c r="C24" s="11">
        <f>Besoins!E14</f>
        <v>0.2</v>
      </c>
      <c r="D24" t="str">
        <f>Besoins!F14</f>
        <v>lt</v>
      </c>
    </row>
    <row r="25">
      <c r="A25" t="s" s="17">
        <v>130</v>
      </c>
      <c r="B25" t="str" s="14">
        <f>"[TERMINER] "&amp;Procedure!D7</f>
        <v>[TERMINER] Terminer et lier la bisque - 15 min Passer la bisque (fond de sauce américaine) au chinois métallique en foulant fortement. Ajouter le riz soigneusement égoutté ou la crème de riz diluée. Faire reprendre lébullition et cuire à nouveau la bisque durant quelques minutes. Mixer puis passer la bisque au chinois étamine. Crémer puis reporter à ébullition. Vérifier lassaisonnement. Débarrasser la bisque dans un bain-marie, la beurrer en surface et couvrir le bain-marie.</v>
      </c>
      <c r="C25"/>
      <c r="D25"/>
    </row>
    <row r="26">
      <c r="A26"/>
      <c r="B26" t="str">
        <f>Besoins!B8</f>
        <v>BEURRE</v>
      </c>
      <c r="C26" s="11">
        <f>Besoins!E8</f>
        <v>0.04</v>
      </c>
      <c r="D26" t="str">
        <f>Besoins!F8</f>
        <v>kg</v>
      </c>
    </row>
    <row r="27">
      <c r="A27" t="s" s="17">
        <v>131</v>
      </c>
      <c r="B27" t="str" s="14">
        <f>"[DRESSER] "&amp;Procedure!D8</f>
        <v>[DRESSER] Dresser la bisque - 5 min Chauffer légèrement la chair des crustacés taillée en dés avec un peu de beurre et de fine champagne. Verser le potage brûlant dans la soupière. Répartir équitablement la garniture. Bisque de homard</v>
      </c>
      <c r="C27"/>
      <c r="D27"/>
    </row>
    <row r="28">
      <c r="A28"/>
      <c r="B28" t="str">
        <f>Besoins!B22</f>
        <v>HOMARD vivant 400-600 g Canada</v>
      </c>
      <c r="C28" s="11">
        <f>Besoins!E22</f>
        <v>0.16</v>
      </c>
      <c r="D28" t="str">
        <f>Besoins!F22</f>
        <v>kg</v>
      </c>
    </row>
    <row r="29">
      <c r="A29"/>
      <c r="B29"/>
      <c r="C29"/>
      <c r="D29"/>
    </row>
    <row r="30">
      <c r="A30" t="s" s="18">
        <v>22</v>
      </c>
      <c r="B30"/>
      <c r="C30"/>
      <c r="D30"/>
    </row>
  </sheetData>
  <sheetProtection sheet="1"/>
  <mergeCells count="11">
    <mergeCell ref="A1:D1"/>
    <mergeCell ref="A2:D2"/>
    <mergeCell ref="A4:D4"/>
    <mergeCell ref="B5:D5"/>
    <mergeCell ref="B6:D6"/>
    <mergeCell ref="B12:D12"/>
    <mergeCell ref="B19:D19"/>
    <mergeCell ref="B23:D23"/>
    <mergeCell ref="B25:D25"/>
    <mergeCell ref="B27:D27"/>
    <mergeCell ref="A30:D30"/>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2026-09-15T14:14:43Z</dcterms:created>
  <dc:title>BISQUE DE CRUSTACÉS</dc:title>
  <dc:subject/>
  <dc:creator>CUIS.web</dc:creator>
  <cp:lastModifiedBy/>
  <cp:keywords/>
  <dc:description>Export automatique — moteur récursif d'origine : Bernard Vandendaele</dc:description>
  <cp:category/>
  <dc:language>en-US</dc:language>
  <dcterms:modified xsi:type="dcterms:W3CDTF">2026-09-15T14:14:43Z</dcterms:modified>
  <cp:revision>1</cp:revision>
</cp:coreProperties>
</file>