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<sst xmlns="http://schemas.openxmlformats.org/spreadsheetml/2006/main" count="130" uniqueCount="130">
  <si>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</si>
  <si>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</si>
  <si>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</si>
  <si>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</si>
  <si>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</si>
  <si>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</si>
  <si>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</si>
  <si>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</si>
  <si>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</si>
  <si>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</si>
  <si>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</si>
  <si>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</si>
  <si>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</si>
  <si>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</si>
  <si>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</si>
  <si>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</si>
  <si>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</si>
  <si>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</si>
  <si>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</si>
  <si>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</si>
  <si>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</si>
  <si>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</si>
  <si>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</si>
  <si>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</si>
  <si>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</si>
  <si>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</si>
  <si>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</si>
  <si>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</si>
  <si>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</si>
  <si>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</si>
  <si>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</si>
  <si>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</si>
  <si>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</si>
  <si>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</si>
  <si>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</si>
  <si>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</si>
  <si>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00000008</t>
  </si>
  <si>
    <t>CHOCOLAT 811</t>
  </si>
  <si>
    <t>Chocolats de couverture</t>
  </si>
  <si>
    <t>kg</t>
  </si>
  <si>
    <t>00000012</t>
  </si>
  <si>
    <t>CACAO</t>
  </si>
  <si>
    <t>Poudres et masses cacao</t>
  </si>
  <si>
    <t>00001940</t>
  </si>
  <si>
    <t>stabilisant non sucré</t>
  </si>
  <si>
    <t>Concentrés et purées cuisines</t>
  </si>
  <si>
    <t>00001876</t>
  </si>
  <si>
    <t>framboise</t>
  </si>
  <si>
    <t>Conserves et compotes de fruits</t>
  </si>
  <si>
    <t>00000224</t>
  </si>
  <si>
    <t>CITRON</t>
  </si>
  <si>
    <t>Agrumes</t>
  </si>
  <si>
    <t>00000060</t>
  </si>
  <si>
    <t>ORANGE</t>
  </si>
  <si>
    <t>00000226</t>
  </si>
  <si>
    <t>PAMPLEMOUSSE</t>
  </si>
  <si>
    <t>00000590</t>
  </si>
  <si>
    <t>ANANAS</t>
  </si>
  <si>
    <t>Fruits tropicaux et exotiques</t>
  </si>
  <si>
    <t>00000047</t>
  </si>
  <si>
    <t>OEUF A3 (PRIX)</t>
  </si>
  <si>
    <t>Oeufs entiers</t>
  </si>
  <si>
    <t>SIROP-GLUCOSE</t>
  </si>
  <si>
    <t>Sirop de glucose</t>
  </si>
  <si>
    <t>Sucres et édulcorants</t>
  </si>
  <si>
    <t>00000003</t>
  </si>
  <si>
    <t>SUCRE (S2)</t>
  </si>
  <si>
    <t>SUC-INVERTI</t>
  </si>
  <si>
    <t>Sucre inverti (trimoline)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</si>
  <si>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</si>
  <si>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</si>
  <si>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</si>
  <si>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</si>
  <si>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</si>
  <si>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</si>
  <si>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</si>
  <si>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</si>
  <si>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</si>
  <si>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 (robinet - moy. France 2026)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</si>
  <si>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</si>
  <si>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</si>
  <si>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</si>
  <si>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</si>
  <si>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</si>
  <si>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</si>
  <si>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</si>
  <si>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</si>
  <si>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</si>
  <si>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</si>
  <si>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</si>
  <si>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</si>
  <si>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</si>
  <si>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</si>
  <si>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</si>
  <si>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</si>
  <si>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</si>
  <si>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</si>
  <si>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</si>
  <si>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</si>
  <si>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</si>
  <si>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</si>
  <si>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</si>
  <si>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</si>
  <si>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</si>
  <si>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</si>
  <si>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</si>
  <si>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</si>
  <si>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</si>
  <si>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</si>
  <si>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</si>
  <si>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</si>
  <si>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</si>
  <si>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</si>
  <si>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</si>
  <si>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</si>
  <si>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</si>
  <si>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</si>
  <si>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</si>
  <si>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</si>
  <si>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</si>
  <si>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</si>
  <si>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</si>
  <si>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</si>
  <si>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 (robinet - moy. France 2026)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</si>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</sst>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4.2467650142854</v>
      </c>
    </row>
    <row r="12">
      <c r="A12" t="s" s="3">
        <v>17</v>
      </c>
      <c r="B12" s="4">
        <v>4.2467650142854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4.2467650142854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0.513333</v>
      </c>
      <c r="E7" s="11">
        <f>D7*$B$2</f>
        <v>0.513333</v>
      </c>
      <c r="F7" t="s">
        <v>35</v>
      </c>
      <c r="G7" s="4">
        <f>E7*0.0043000028</f>
        <v>0.002207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E8*3.11106</f>
        <v>1.244424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E9*5.6396</f>
        <v>0.225584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0.062</v>
      </c>
      <c r="E12" s="11">
        <f>D12*$B$2</f>
        <v>0.062</v>
      </c>
      <c r="F12" t="s">
        <v>39</v>
      </c>
      <c r="G12" s="4">
        <f>E12*1.09074</f>
        <v>0.067626</v>
      </c>
    </row>
    <row r="13">
      <c r="A13" t="s" s="12">
        <v>52</v>
      </c>
      <c r="B13" t="s">
        <v>53</v>
      </c>
      <c r="C13" t="s">
        <v>51</v>
      </c>
      <c r="D13" s="9">
        <v>0.08</v>
      </c>
      <c r="E13" s="11">
        <f>D13*$B$2</f>
        <v>0.08</v>
      </c>
      <c r="F13" t="s">
        <v>39</v>
      </c>
      <c r="G13" s="4">
        <f>E13*0.6544641786</f>
        <v>0.052357</v>
      </c>
    </row>
    <row r="14">
      <c r="A14" t="s" s="12">
        <v>54</v>
      </c>
      <c r="B14" t="s">
        <v>55</v>
      </c>
      <c r="C14" t="s">
        <v>51</v>
      </c>
      <c r="D14" s="9">
        <v>1</v>
      </c>
      <c r="E14" s="11">
        <f>D14*$B$2</f>
        <v>1</v>
      </c>
      <c r="F14" t="s">
        <v>39</v>
      </c>
      <c r="G14" s="4">
        <f>E14*0.818</f>
        <v>0.818</v>
      </c>
    </row>
    <row r="15">
      <c r="A15" t="s" s="12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25</v>
      </c>
      <c r="G15" s="4">
        <f>E15*1.1899</f>
        <v>1.1899</v>
      </c>
    </row>
    <row r="16">
      <c r="A16" t="s" s="12">
        <v>59</v>
      </c>
      <c r="B16" t="s">
        <v>60</v>
      </c>
      <c r="C16" t="s">
        <v>61</v>
      </c>
      <c r="D16" s="9">
        <v>0.37037</v>
      </c>
      <c r="E16" s="11">
        <f>D16*$B$2</f>
        <v>0.37037</v>
      </c>
      <c r="F16" t="s">
        <v>25</v>
      </c>
      <c r="G16" s="4">
        <f>E16*0.27000027</f>
        <v>0.1</v>
      </c>
    </row>
    <row r="17">
      <c r="A17" t="s">
        <v>62</v>
      </c>
      <c r="B17" t="s">
        <v>63</v>
      </c>
      <c r="C17" t="s">
        <v>64</v>
      </c>
      <c r="D17" s="9">
        <v>0.1</v>
      </c>
      <c r="E17" s="11">
        <f>D17*$B$2</f>
        <v>0.1</v>
      </c>
      <c r="F17" t="s">
        <v>39</v>
      </c>
      <c r="G17" s="4">
        <f>E17*1.8</f>
        <v>0.18</v>
      </c>
    </row>
    <row r="18">
      <c r="A18" t="s" s="12">
        <v>65</v>
      </c>
      <c r="B18" t="s">
        <v>66</v>
      </c>
      <c r="C18" t="s">
        <v>64</v>
      </c>
      <c r="D18" s="9">
        <v>0.133333</v>
      </c>
      <c r="E18" s="11">
        <f>D18*$B$2</f>
        <v>0.133333</v>
      </c>
      <c r="F18" t="s">
        <v>39</v>
      </c>
      <c r="G18" s="4">
        <f>E18*0.950002375</f>
        <v>0.126667</v>
      </c>
    </row>
    <row r="19">
      <c r="A19" t="s">
        <v>67</v>
      </c>
      <c r="B19" t="s">
        <v>68</v>
      </c>
      <c r="C19" t="s">
        <v>64</v>
      </c>
      <c r="D19" s="9">
        <v>0.1</v>
      </c>
      <c r="E19" s="11">
        <f>D19*$B$2</f>
        <v>0.1</v>
      </c>
      <c r="F19" t="s">
        <v>39</v>
      </c>
      <c r="G19" s="4">
        <f>E19*2.4</f>
        <v>0.24</v>
      </c>
    </row>
    <row r="20">
      <c r="A20" t="s" s="12">
        <v>69</v>
      </c>
      <c r="B20" t="s">
        <v>70</v>
      </c>
      <c r="C20" t="s">
        <v>64</v>
      </c>
      <c r="D20" s="9">
        <v>0.4</v>
      </c>
      <c r="E20" s="11">
        <f>D20*$B$2</f>
        <v>0.4</v>
      </c>
      <c r="F20" t="s">
        <v>39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0.5</v>
      </c>
      <c r="E3" t="s">
        <v>35</v>
      </c>
      <c r="F3" t="s">
        <v>34</v>
      </c>
    </row>
    <row r="4">
      <c r="A4">
        <v>1</v>
      </c>
      <c r="B4" t="s">
        <v>80</v>
      </c>
      <c r="C4" t="s">
        <v>79</v>
      </c>
      <c r="D4" s="11">
        <v>0.4</v>
      </c>
      <c r="E4" t="s">
        <v>39</v>
      </c>
      <c r="F4" t="s">
        <v>64</v>
      </c>
    </row>
    <row r="5">
      <c r="A5">
        <v>1</v>
      </c>
      <c r="B5" t="s">
        <v>81</v>
      </c>
      <c r="C5" t="s">
        <v>76</v>
      </c>
      <c r="D5" s="11">
        <v>0.1</v>
      </c>
      <c r="E5" t="s">
        <v>39</v>
      </c>
      <c r="F5" t="s">
        <v>82</v>
      </c>
    </row>
    <row r="6">
      <c r="A6">
        <v>2</v>
      </c>
      <c r="B6" t="s">
        <v>83</v>
      </c>
      <c r="C6" t="s">
        <v>79</v>
      </c>
      <c r="D6" s="11">
        <v>0.012</v>
      </c>
      <c r="E6" t="s">
        <v>39</v>
      </c>
      <c r="F6" t="s">
        <v>51</v>
      </c>
    </row>
    <row r="7">
      <c r="A7">
        <v>1</v>
      </c>
      <c r="B7" t="s">
        <v>84</v>
      </c>
      <c r="C7" t="s">
        <v>79</v>
      </c>
      <c r="D7" s="11">
        <v>0.08</v>
      </c>
      <c r="E7" t="s">
        <v>39</v>
      </c>
      <c r="F7" t="s">
        <v>64</v>
      </c>
    </row>
    <row r="8">
      <c r="A8">
        <v>1</v>
      </c>
      <c r="B8" t="s">
        <v>85</v>
      </c>
      <c r="C8" t="s">
        <v>79</v>
      </c>
      <c r="D8" s="11">
        <v>0.01</v>
      </c>
      <c r="E8" t="s">
        <v>39</v>
      </c>
      <c r="F8" t="s">
        <v>45</v>
      </c>
    </row>
    <row r="9">
      <c r="A9">
        <v>1</v>
      </c>
      <c r="B9" t="s">
        <v>86</v>
      </c>
      <c r="C9" t="s">
        <v>79</v>
      </c>
      <c r="D9" s="11">
        <v>1</v>
      </c>
      <c r="E9" t="s">
        <v>39</v>
      </c>
      <c r="F9" t="s">
        <v>48</v>
      </c>
    </row>
    <row r="10">
      <c r="A10">
        <v>1</v>
      </c>
      <c r="B10" t="s">
        <v>87</v>
      </c>
      <c r="C10" t="s">
        <v>79</v>
      </c>
      <c r="D10" s="11">
        <v>0.1</v>
      </c>
      <c r="E10" t="s">
        <v>39</v>
      </c>
      <c r="F10" t="s">
        <v>64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39</v>
      </c>
      <c r="F11" t="s">
        <v>51</v>
      </c>
    </row>
    <row r="12">
      <c r="A12">
        <v>1</v>
      </c>
      <c r="B12" t="s">
        <v>89</v>
      </c>
      <c r="C12" t="s">
        <v>79</v>
      </c>
      <c r="D12" s="11">
        <v>1</v>
      </c>
      <c r="E12" t="s">
        <v>35</v>
      </c>
      <c r="F12" t="s">
        <v>51</v>
      </c>
    </row>
    <row r="13">
      <c r="A13">
        <v>1</v>
      </c>
      <c r="B13" t="s">
        <v>90</v>
      </c>
      <c r="C13" t="s">
        <v>79</v>
      </c>
      <c r="D13" s="11">
        <v>0.08</v>
      </c>
      <c r="E13" t="s">
        <v>39</v>
      </c>
      <c r="F13" t="s">
        <v>51</v>
      </c>
    </row>
    <row r="14">
      <c r="A14">
        <v>1</v>
      </c>
      <c r="B14" t="s">
        <v>91</v>
      </c>
      <c r="C14" t="s">
        <v>76</v>
      </c>
      <c r="D14" s="11">
        <v>1</v>
      </c>
      <c r="E14" t="s">
        <v>35</v>
      </c>
      <c r="F14" t="s">
        <v>82</v>
      </c>
    </row>
    <row r="15">
      <c r="A15">
        <v>2</v>
      </c>
      <c r="B15" t="s">
        <v>92</v>
      </c>
      <c r="C15" t="s">
        <v>79</v>
      </c>
      <c r="D15" s="11">
        <v>1</v>
      </c>
      <c r="E15" t="s">
        <v>25</v>
      </c>
      <c r="F15" t="s">
        <v>58</v>
      </c>
    </row>
    <row r="16">
      <c r="A16">
        <v>1</v>
      </c>
      <c r="B16" t="s">
        <v>93</v>
      </c>
      <c r="C16" t="s">
        <v>76</v>
      </c>
      <c r="D16" s="11">
        <v>0.08</v>
      </c>
      <c r="E16" t="s">
        <v>39</v>
      </c>
      <c r="F16" t="s">
        <v>94</v>
      </c>
    </row>
    <row r="17">
      <c r="A17">
        <v>2</v>
      </c>
      <c r="B17" t="s">
        <v>95</v>
      </c>
      <c r="C17" t="s">
        <v>76</v>
      </c>
      <c r="D17" s="11">
        <v>0.741</v>
      </c>
      <c r="E17" t="s">
        <v>25</v>
      </c>
      <c r="F17" t="s">
        <v>96</v>
      </c>
    </row>
    <row r="18">
      <c r="A18">
        <v>3</v>
      </c>
      <c r="B18" t="s">
        <v>97</v>
      </c>
      <c r="C18" t="s">
        <v>76</v>
      </c>
      <c r="D18" s="11">
        <v>0.027</v>
      </c>
      <c r="E18" t="s">
        <v>35</v>
      </c>
      <c r="F18" t="s">
        <v>96</v>
      </c>
    </row>
    <row r="19">
      <c r="A19">
        <v>4</v>
      </c>
      <c r="B19" t="s">
        <v>98</v>
      </c>
      <c r="C19" t="s">
        <v>79</v>
      </c>
      <c r="D19" s="11">
        <v>0.37</v>
      </c>
      <c r="E19" t="s">
        <v>25</v>
      </c>
      <c r="F19" t="s">
        <v>61</v>
      </c>
    </row>
    <row r="20">
      <c r="A20">
        <v>2</v>
      </c>
      <c r="B20" t="s">
        <v>99</v>
      </c>
      <c r="C20" t="s">
        <v>79</v>
      </c>
      <c r="D20" s="11">
        <v>0.053</v>
      </c>
      <c r="E20" t="s">
        <v>39</v>
      </c>
      <c r="F20" t="s">
        <v>64</v>
      </c>
    </row>
    <row r="21">
      <c r="A21">
        <v>2</v>
      </c>
      <c r="B21" t="s">
        <v>100</v>
      </c>
      <c r="C21" t="s">
        <v>79</v>
      </c>
      <c r="D21" s="11">
        <v>0.013</v>
      </c>
      <c r="E21" t="s">
        <v>35</v>
      </c>
      <c r="F21" t="s">
        <v>34</v>
      </c>
    </row>
    <row r="22">
      <c r="A22">
        <v>1</v>
      </c>
      <c r="B22" t="s">
        <v>101</v>
      </c>
      <c r="C22" t="s">
        <v>79</v>
      </c>
      <c r="D22" s="11">
        <v>0.1</v>
      </c>
      <c r="E22" t="s">
        <v>39</v>
      </c>
      <c r="F22" t="s">
        <v>64</v>
      </c>
    </row>
    <row r="23">
      <c r="A23">
        <v>1</v>
      </c>
      <c r="B23" t="s">
        <v>102</v>
      </c>
      <c r="C23" t="s">
        <v>79</v>
      </c>
      <c r="D23" s="11">
        <v>0.04</v>
      </c>
      <c r="E23" t="s">
        <v>39</v>
      </c>
      <c r="F23" t="s">
        <v>42</v>
      </c>
    </row>
    <row r="24">
      <c r="A24">
        <v>1</v>
      </c>
      <c r="B24" t="s">
        <v>103</v>
      </c>
      <c r="C24" t="s">
        <v>79</v>
      </c>
      <c r="D24" s="11">
        <v>0.4</v>
      </c>
      <c r="E24" t="s">
        <v>39</v>
      </c>
      <c r="F2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111</v>
      </c>
    </row>
    <row r="3">
      <c r="A3" t="s">
        <v>2</v>
      </c>
      <c r="B3">
        <v>2</v>
      </c>
      <c r="C3" t="s">
        <v>112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115</v>
      </c>
    </row>
    <row r="5">
      <c r="A5" t="s">
        <v>2</v>
      </c>
      <c r="B5">
        <v>4</v>
      </c>
      <c r="C5" t="s">
        <v>116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111</v>
      </c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121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Besoins!B20</f>
        <v>sucre semoule</v>
      </c>
      <c r="C7" s="11">
        <f>Besoins!E20</f>
        <v>0.4</v>
      </c>
      <c r="D7" t="str">
        <f>Besoins!F20</f>
        <v>kg</v>
      </c>
    </row>
    <row r="8">
      <c r="A8"/>
      <c r="B8" t="s">
        <v>122</v>
      </c>
      <c r="C8" s="11">
        <f>'Besoins'!$B$2*0.08</f>
        <v>0.08</v>
      </c>
      <c r="D8" t="s">
        <v>39</v>
      </c>
    </row>
    <row r="9">
      <c r="A9"/>
      <c r="B9" t="str">
        <f>Besoins!B17</f>
        <v>Sirop de glucose</v>
      </c>
      <c r="C9" s="11">
        <f>Besoins!E17</f>
        <v>0.1</v>
      </c>
      <c r="D9" t="str">
        <f>Besoins!F17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123</v>
      </c>
      <c r="C11" s="11">
        <f>'Besoins'!$B$2*0.5</f>
        <v>0.5</v>
      </c>
      <c r="D11" t="s">
        <v>35</v>
      </c>
    </row>
    <row r="12">
      <c r="A12"/>
      <c r="B12" t="str">
        <f>Besoins!B10</f>
        <v>stabilisant non sucré</v>
      </c>
      <c r="C12" s="11">
        <f>Besoins!E10</f>
        <v>0.01</v>
      </c>
      <c r="D12" t="str">
        <f>Besoins!F10</f>
        <v>kg</v>
      </c>
    </row>
    <row r="13">
      <c r="A13"/>
      <c r="B13" t="str">
        <f>Besoins!B11</f>
        <v>framboise</v>
      </c>
      <c r="C13" s="11">
        <f>Besoins!E11</f>
        <v>1</v>
      </c>
      <c r="D13" t="str">
        <f>Besoins!F11</f>
        <v>kg</v>
      </c>
    </row>
    <row r="14">
      <c r="A14"/>
      <c r="B14" t="str">
        <f>Besoins!B14</f>
        <v>PAMPLEMOUSSE</v>
      </c>
      <c r="C14" s="11">
        <f>Besoins!E14</f>
        <v>1</v>
      </c>
      <c r="D14" t="str">
        <f>Besoins!F14</f>
        <v>lt</v>
      </c>
    </row>
    <row r="15">
      <c r="A15"/>
      <c r="B15" t="s">
        <v>124</v>
      </c>
      <c r="C15" s="11">
        <f>'Besoins'!$B$2*1</f>
        <v>1</v>
      </c>
      <c r="D15" t="s">
        <v>35</v>
      </c>
    </row>
    <row r="16">
      <c r="A16"/>
      <c r="B16" t="s">
        <v>125</v>
      </c>
      <c r="C16" s="11">
        <f>'Besoins'!$B$2*0.08</f>
        <v>0.08</v>
      </c>
      <c r="D16" t="s">
        <v>39</v>
      </c>
    </row>
    <row r="17">
      <c r="A17"/>
      <c r="B17" t="str">
        <f>Besoins!B9</f>
        <v>CACAO</v>
      </c>
      <c r="C17" s="11">
        <f>Besoins!E9</f>
        <v>0.04</v>
      </c>
      <c r="D17" t="str">
        <f>Besoins!F9</f>
        <v>kg</v>
      </c>
    </row>
    <row r="18">
      <c r="A18"/>
      <c r="B18" t="str">
        <f>Besoins!B8</f>
        <v>CHOCOLAT 811</v>
      </c>
      <c r="C18" s="11">
        <f>Besoins!E8</f>
        <v>0.4</v>
      </c>
      <c r="D18" t="str">
        <f>Besoins!F8</f>
        <v>kg</v>
      </c>
    </row>
    <row r="19">
      <c r="A19" t="s" s="17">
        <v>126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127</v>
      </c>
      <c r="C20" s="11">
        <f>'Besoins'!$B$2*0.1</f>
        <v>0.1</v>
      </c>
      <c r="D20" t="s">
        <v>39</v>
      </c>
    </row>
    <row r="21">
      <c r="A21"/>
      <c r="B21" t="str">
        <f>Besoins!B12</f>
        <v>CITRON</v>
      </c>
      <c r="C21" s="11">
        <f>Besoins!E12</f>
        <v>0.05</v>
      </c>
      <c r="D21" t="str">
        <f>Besoins!F12</f>
        <v>kg</v>
      </c>
    </row>
    <row r="22">
      <c r="A22"/>
      <c r="B22" t="str">
        <f>Besoins!B13</f>
        <v>ORANGE</v>
      </c>
      <c r="C22" s="11">
        <f>Besoins!E13</f>
        <v>0.08</v>
      </c>
      <c r="D22" t="str">
        <f>Besoins!F13</f>
        <v>kg</v>
      </c>
    </row>
    <row r="23">
      <c r="A23" t="s" s="17">
        <v>128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