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<sst xmlns="http://schemas.openxmlformats.org/spreadsheetml/2006/main" count="107" uniqueCount="107">
  <si>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</si>
  <si>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</si>
  <si>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Feuillantine aux fruits rouges</t>
  </si>
  <si>
    <t>Code</t>
  </si>
  <si>
    <t>DE_FEUI_FRUI_ROU</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</si>
  <si>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</si>
  <si>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</si>
  <si>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</si>
  <si>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</si>
  <si>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</si>
  <si>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</si>
  <si>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</si>
  <si>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</si>
  <si>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</si>
  <si>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</si>
  <si>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</si>
  <si>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</si>
  <si>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</si>
  <si>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</si>
  <si>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</si>
  <si>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</si>
  <si>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</si>
  <si>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</si>
  <si>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</si>
  <si>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</si>
  <si>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</si>
  <si>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</si>
  <si>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</si>
  <si>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</si>
  <si>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</si>
  <si>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</si>
  <si>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</si>
  <si>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00000233</t>
  </si>
  <si>
    <t>PASSION (CAISSE)</t>
  </si>
  <si>
    <t>Produits frais</t>
  </si>
  <si>
    <t>00000047</t>
  </si>
  <si>
    <t>OEUF A3 (PRIX)</t>
  </si>
  <si>
    <t>Produits laitiers</t>
  </si>
  <si>
    <t>NAPPAGE-ABRICO</t>
  </si>
  <si>
    <t>Nappage abricot (glaçage)</t>
  </si>
  <si>
    <t>Chocolats décor et confiserie</t>
  </si>
  <si>
    <t>kg</t>
  </si>
  <si>
    <t>NAPPAGE-MIROIR</t>
  </si>
  <si>
    <t>Nappage miroir neutre</t>
  </si>
  <si>
    <t>GELATINE</t>
  </si>
  <si>
    <t>Gélatine feuilles (200 bloom)</t>
  </si>
  <si>
    <t>Concentrés et purées cuisines</t>
  </si>
  <si>
    <t>00000061</t>
  </si>
  <si>
    <t>EAU</t>
  </si>
  <si>
    <t>Matières diverses (à trier)</t>
  </si>
  <si>
    <t>lt</t>
  </si>
  <si>
    <t>CRE-LIQUIDE-35</t>
  </si>
  <si>
    <t>Crème liquide entière 35% MG UHT</t>
  </si>
  <si>
    <t>Crèmes fraîches et laitières</t>
  </si>
  <si>
    <t>00000003</t>
  </si>
  <si>
    <t>SUCRE (S2)</t>
  </si>
  <si>
    <t>Sucres Mat. prem.</t>
  </si>
  <si>
    <t>Total</t>
  </si>
  <si>
    <t>Niveau</t>
  </si>
  <si>
    <t>Composant</t>
  </si>
  <si>
    <t>Type</t>
  </si>
  <si>
    <t>Quantité (pour 1 pc)</t>
  </si>
  <si>
    <t>recette</t>
  </si>
  <si>
    <t>Desserts cuisine</t>
  </si>
  <si>
    <t xml:space="preserve">    ↳ PASSION (P)</t>
  </si>
  <si>
    <t>Calcul</t>
  </si>
  <si>
    <t xml:space="preserve">        ↳ PASSION (CAISSE)</t>
  </si>
  <si>
    <t>matiere</t>
  </si>
  <si>
    <t xml:space="preserve">    ↳ MERINGUE ITALIÈNNE</t>
  </si>
  <si>
    <t>Meringues</t>
  </si>
  <si>
    <t xml:space="preserve">        ↳ BLANC D'OEUF (P)</t>
  </si>
  <si>
    <t>Conversions oeufs et ovoproduits</t>
  </si>
  <si>
    <t xml:space="preserve">            ↳ BLANC D'OEUF (ML)</t>
  </si>
  <si>
    <t xml:space="preserve">                ↳ OEUF A3 (PRIX)</t>
  </si>
  <si>
    <t xml:space="preserve">        ↳ SUCRE (S2)</t>
  </si>
  <si>
    <t xml:space="preserve">        ↳ EAU</t>
  </si>
  <si>
    <t xml:space="preserve">    ↳ Gélatine feuilles (200 bloom)</t>
  </si>
  <si>
    <t xml:space="preserve">    ↳ Crème liquide entière 35% MG UHT</t>
  </si>
  <si>
    <t xml:space="preserve">    ↳ OEUF (ml)</t>
  </si>
  <si>
    <t xml:space="preserve">        ↳ OEUF A3 (PRIX)</t>
  </si>
  <si>
    <t xml:space="preserve">    ↳ EAU</t>
  </si>
  <si>
    <t xml:space="preserve">    ↳ SUCRE (S2)</t>
  </si>
  <si>
    <t xml:space="preserve">    ↳ Nappage miroir neutre</t>
  </si>
  <si>
    <t xml:space="preserve">    ↳ Nappage abricot (glaçage)</t>
  </si>
  <si>
    <t>Recette</t>
  </si>
  <si>
    <t>#</t>
  </si>
  <si>
    <t>Verbe</t>
  </si>
  <si>
    <t>Étape</t>
  </si>
  <si>
    <t>Précision technique</t>
  </si>
  <si>
    <t>Durée</t>
  </si>
  <si>
    <t>METTRE EN PLACE</t>
  </si>
  <si>
    <t>5 min (cuisson)</t>
  </si>
  <si>
    <t>RÉALISER</t>
  </si>
  <si>
    <t>54 min (repos)</t>
  </si>
  <si>
    <t>PASSION (P)</t>
  </si>
  <si>
    <t>MERINGUE ITALIÈNNE</t>
  </si>
  <si>
    <t>Fiche technique — Feuillantine aux fruits rouges</t>
  </si>
  <si>
    <t>Feuillantine aux fruits rouges  DE_FEUI_FRUI_ROU</t>
  </si>
  <si>
    <t>1.</t>
  </si>
  <si>
    <t>2.</t>
  </si>
  <si>
    <t xml:space="preserve">    SUCRE (S2)</t>
  </si>
  <si>
    <t xml:space="preserve">    PASSION (P)</t>
  </si>
  <si>
    <t xml:space="preserve">    MERINGUE ITALIÈNNE</t>
  </si>
  <si>
    <t xml:space="preserve">    OEUF (ml) (conv.)</t>
  </si>
  <si>
    <t xml:space="preserve">    EAU</t>
  </si>
  <si>
    <t>↳ PASSION (P)  00000249</t>
  </si>
  <si>
    <t>↳ MERINGUE ITALIÈNNE  00000564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</si>
</sst>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2.4401044181818</v>
      </c>
    </row>
    <row r="12">
      <c r="A12" t="s" s="3">
        <v>17</v>
      </c>
      <c r="B12" s="4">
        <v>2.4401044181818</v>
      </c>
    </row>
    <row r="13">
      <c r="A13"/>
      <c r="B13"/>
    </row>
    <row r="14">
      <c r="A14" t="s" s="5">
        <v>18</v>
      </c>
      <c r="B14" t="s" s="5">
        <v>15</v>
      </c>
    </row>
    <row r="15">
      <c r="A15" t="s" s="5">
        <v>19</v>
      </c>
      <c r="B15" s="6">
        <v>2.4401044181818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0.003</v>
      </c>
      <c r="E7" s="11">
        <f>D7*$B$2</f>
        <v>0.003</v>
      </c>
      <c r="F7" t="s">
        <v>25</v>
      </c>
      <c r="G7" s="4">
        <f>E7*8.9242</f>
        <v>0.026773</v>
      </c>
    </row>
    <row r="8">
      <c r="A8" t="s" s="12">
        <v>35</v>
      </c>
      <c r="B8" t="s">
        <v>36</v>
      </c>
      <c r="C8" t="s">
        <v>37</v>
      </c>
      <c r="D8" s="9">
        <v>3.058081</v>
      </c>
      <c r="E8" s="11">
        <f>D8*$B$2</f>
        <v>3.058081</v>
      </c>
      <c r="F8" t="s">
        <v>25</v>
      </c>
      <c r="G8" s="4">
        <f>E8*0.2699999831</f>
        <v>0.825682</v>
      </c>
    </row>
    <row r="9">
      <c r="A9" t="s">
        <v>38</v>
      </c>
      <c r="B9" t="s">
        <v>39</v>
      </c>
      <c r="C9" t="s">
        <v>40</v>
      </c>
      <c r="D9" s="9">
        <v>0.02</v>
      </c>
      <c r="E9" s="11">
        <f>D9*$B$2</f>
        <v>0.02</v>
      </c>
      <c r="F9" t="s">
        <v>41</v>
      </c>
      <c r="G9" s="4">
        <f>E9*5.5</f>
        <v>0.11</v>
      </c>
    </row>
    <row r="10">
      <c r="A10" t="s">
        <v>42</v>
      </c>
      <c r="B10" t="s">
        <v>43</v>
      </c>
      <c r="C10" t="s">
        <v>40</v>
      </c>
      <c r="D10" s="9">
        <v>0.08</v>
      </c>
      <c r="E10" s="11">
        <f>D10*$B$2</f>
        <v>0.08</v>
      </c>
      <c r="F10" t="s">
        <v>41</v>
      </c>
      <c r="G10" s="4">
        <f>E10*6.8</f>
        <v>0.544</v>
      </c>
    </row>
    <row r="11">
      <c r="A11" t="s">
        <v>44</v>
      </c>
      <c r="B11" t="s">
        <v>45</v>
      </c>
      <c r="C11" t="s">
        <v>46</v>
      </c>
      <c r="D11" s="9">
        <v>0.01</v>
      </c>
      <c r="E11" s="11">
        <f>D11*$B$2</f>
        <v>0.01</v>
      </c>
      <c r="F11" t="s">
        <v>41</v>
      </c>
      <c r="G11" s="4">
        <f>E11*24</f>
        <v>0.24</v>
      </c>
    </row>
    <row r="12">
      <c r="A12" t="s" s="12">
        <v>47</v>
      </c>
      <c r="B12" t="s">
        <v>48</v>
      </c>
      <c r="C12" t="s">
        <v>49</v>
      </c>
      <c r="D12" s="9">
        <v>0.05</v>
      </c>
      <c r="E12" s="11">
        <f>D12*$B$2</f>
        <v>0.05</v>
      </c>
      <c r="F12" t="s">
        <v>50</v>
      </c>
      <c r="G12" s="4">
        <f>E12*0.003</f>
        <v>0.00015</v>
      </c>
    </row>
    <row r="13">
      <c r="A13" t="s">
        <v>51</v>
      </c>
      <c r="B13" t="s">
        <v>52</v>
      </c>
      <c r="C13" t="s">
        <v>53</v>
      </c>
      <c r="D13" s="9">
        <v>0.2</v>
      </c>
      <c r="E13" s="11">
        <f>D13*$B$2</f>
        <v>0.2</v>
      </c>
      <c r="F13" t="s">
        <v>50</v>
      </c>
      <c r="G13" s="4">
        <f>E13*2.85</f>
        <v>0.57</v>
      </c>
    </row>
    <row r="14">
      <c r="A14" t="s" s="12">
        <v>54</v>
      </c>
      <c r="B14" t="s">
        <v>55</v>
      </c>
      <c r="C14" t="s">
        <v>56</v>
      </c>
      <c r="D14" s="9">
        <v>0.13</v>
      </c>
      <c r="E14" s="11">
        <f>D14*$B$2</f>
        <v>0.13</v>
      </c>
      <c r="F14" t="s">
        <v>41</v>
      </c>
      <c r="G14" s="4">
        <f>E14*0.95</f>
        <v>0.1235</v>
      </c>
    </row>
    <row r="15">
      <c r="A15"/>
      <c r="B15"/>
      <c r="C15"/>
      <c r="D15"/>
      <c r="E15"/>
      <c r="F15" t="s" s="3">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v>
      </c>
      <c r="E2" t="s">
        <v>25</v>
      </c>
      <c r="F2" t="s">
        <v>63</v>
      </c>
    </row>
    <row r="3">
      <c r="A3">
        <v>1</v>
      </c>
      <c r="B3" t="s">
        <v>64</v>
      </c>
      <c r="C3" t="s">
        <v>62</v>
      </c>
      <c r="D3" s="11">
        <v>0.15</v>
      </c>
      <c r="E3" t="s">
        <v>41</v>
      </c>
      <c r="F3" t="s">
        <v>65</v>
      </c>
    </row>
    <row r="4">
      <c r="A4">
        <v>2</v>
      </c>
      <c r="B4" t="s">
        <v>66</v>
      </c>
      <c r="C4" t="s">
        <v>67</v>
      </c>
      <c r="D4" s="11">
        <v>0.003</v>
      </c>
      <c r="E4" t="s">
        <v>25</v>
      </c>
      <c r="F4" t="s">
        <v>34</v>
      </c>
    </row>
    <row r="5">
      <c r="A5">
        <v>1</v>
      </c>
      <c r="B5" t="s">
        <v>68</v>
      </c>
      <c r="C5" t="s">
        <v>62</v>
      </c>
      <c r="D5" s="11">
        <v>0.15</v>
      </c>
      <c r="E5" t="s">
        <v>41</v>
      </c>
      <c r="F5" t="s">
        <v>69</v>
      </c>
    </row>
    <row r="6">
      <c r="A6">
        <v>2</v>
      </c>
      <c r="B6" t="s">
        <v>70</v>
      </c>
      <c r="C6" t="s">
        <v>62</v>
      </c>
      <c r="D6" s="11">
        <v>1.389</v>
      </c>
      <c r="E6" t="s">
        <v>25</v>
      </c>
      <c r="F6" t="s">
        <v>71</v>
      </c>
    </row>
    <row r="7">
      <c r="A7">
        <v>3</v>
      </c>
      <c r="B7" t="s">
        <v>72</v>
      </c>
      <c r="C7" t="s">
        <v>62</v>
      </c>
      <c r="D7" s="11">
        <v>0.05</v>
      </c>
      <c r="E7" t="s">
        <v>50</v>
      </c>
      <c r="F7" t="s">
        <v>71</v>
      </c>
    </row>
    <row r="8">
      <c r="A8">
        <v>4</v>
      </c>
      <c r="B8" t="s">
        <v>73</v>
      </c>
      <c r="C8" t="s">
        <v>67</v>
      </c>
      <c r="D8" s="11">
        <v>0.694</v>
      </c>
      <c r="E8" t="s">
        <v>25</v>
      </c>
      <c r="F8" t="s">
        <v>37</v>
      </c>
    </row>
    <row r="9">
      <c r="A9">
        <v>2</v>
      </c>
      <c r="B9" t="s">
        <v>74</v>
      </c>
      <c r="C9" t="s">
        <v>67</v>
      </c>
      <c r="D9" s="11">
        <v>0.1</v>
      </c>
      <c r="E9" t="s">
        <v>41</v>
      </c>
      <c r="F9" t="s">
        <v>56</v>
      </c>
    </row>
    <row r="10">
      <c r="A10">
        <v>2</v>
      </c>
      <c r="B10" t="s">
        <v>75</v>
      </c>
      <c r="C10" t="s">
        <v>67</v>
      </c>
      <c r="D10" s="11">
        <v>0.025</v>
      </c>
      <c r="E10" t="s">
        <v>50</v>
      </c>
      <c r="F10" t="s">
        <v>49</v>
      </c>
    </row>
    <row r="11">
      <c r="A11">
        <v>1</v>
      </c>
      <c r="B11" t="s">
        <v>76</v>
      </c>
      <c r="C11" t="s">
        <v>67</v>
      </c>
      <c r="D11" s="11">
        <v>0.01</v>
      </c>
      <c r="E11" t="s">
        <v>41</v>
      </c>
      <c r="F11" t="s">
        <v>46</v>
      </c>
    </row>
    <row r="12">
      <c r="A12">
        <v>1</v>
      </c>
      <c r="B12" t="s">
        <v>77</v>
      </c>
      <c r="C12" t="s">
        <v>67</v>
      </c>
      <c r="D12" s="11">
        <v>0.2</v>
      </c>
      <c r="E12" t="s">
        <v>50</v>
      </c>
      <c r="F12" t="s">
        <v>53</v>
      </c>
    </row>
    <row r="13">
      <c r="A13">
        <v>1</v>
      </c>
      <c r="B13" t="s">
        <v>78</v>
      </c>
      <c r="C13" t="s">
        <v>62</v>
      </c>
      <c r="D13" s="11">
        <v>0.13</v>
      </c>
      <c r="E13" t="s">
        <v>41</v>
      </c>
      <c r="F13" t="s">
        <v>71</v>
      </c>
    </row>
    <row r="14">
      <c r="A14">
        <v>2</v>
      </c>
      <c r="B14" t="s">
        <v>79</v>
      </c>
      <c r="C14" t="s">
        <v>67</v>
      </c>
      <c r="D14" s="11">
        <v>2.364</v>
      </c>
      <c r="E14" t="s">
        <v>25</v>
      </c>
      <c r="F14" t="s">
        <v>37</v>
      </c>
    </row>
    <row r="15">
      <c r="A15">
        <v>1</v>
      </c>
      <c r="B15" t="s">
        <v>80</v>
      </c>
      <c r="C15" t="s">
        <v>67</v>
      </c>
      <c r="D15" s="11">
        <v>0.025</v>
      </c>
      <c r="E15" t="s">
        <v>50</v>
      </c>
      <c r="F15" t="s">
        <v>49</v>
      </c>
    </row>
    <row r="16">
      <c r="A16">
        <v>1</v>
      </c>
      <c r="B16" t="s">
        <v>81</v>
      </c>
      <c r="C16" t="s">
        <v>67</v>
      </c>
      <c r="D16" s="11">
        <v>0.03</v>
      </c>
      <c r="E16" t="s">
        <v>41</v>
      </c>
      <c r="F16" t="s">
        <v>56</v>
      </c>
    </row>
    <row r="17">
      <c r="A17">
        <v>1</v>
      </c>
      <c r="B17" t="s">
        <v>82</v>
      </c>
      <c r="C17" t="s">
        <v>67</v>
      </c>
      <c r="D17" s="11">
        <v>0.08</v>
      </c>
      <c r="E17" t="s">
        <v>41</v>
      </c>
      <c r="F17" t="s">
        <v>40</v>
      </c>
    </row>
    <row r="18">
      <c r="A18">
        <v>1</v>
      </c>
      <c r="B18" t="s">
        <v>83</v>
      </c>
      <c r="C18" t="s">
        <v>67</v>
      </c>
      <c r="D18" s="11">
        <v>0.02</v>
      </c>
      <c r="E18" t="s">
        <v>41</v>
      </c>
      <c r="F1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t="s">
        <v>90</v>
      </c>
      <c r="D2" t="inlineStr" s="14">
        <is>
          <t>Mettre en place le poste de travail - 5 min Denrées, matériels de préparation, de cuisson et de dressage. Laver et désinfecter le poste de travail, le matériel et la sorbetière. Utiliser les procédures en place dans létablissement.</t>
        </is>
      </c>
      <c r="E2" t="s" s="14"/>
      <c r="F2" t="s">
        <v>91</v>
      </c>
    </row>
    <row r="3">
      <c r="A3" t="s">
        <v>2</v>
      </c>
      <c r="B3">
        <v>2</v>
      </c>
      <c r="C3" t="s">
        <v>92</v>
      </c>
      <c r="D3" t="inlineStr" s="14">
        <is>
          <t>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t>
        </is>
      </c>
      <c r="E3" t="s" s="14"/>
      <c r="F3" t="s">
        <v>93</v>
      </c>
    </row>
    <row r="4">
      <c r="A4" t="s">
        <v>94</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95</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7">
        <v>96</v>
      </c>
      <c r="B1"/>
      <c r="C1"/>
      <c r="D1"/>
    </row>
    <row r="2">
      <c r="A2" t="str" s="15">
        <f>"DE_FEUI_FRUI_ROU · CUI.DESSERTS · référence : "&amp;Besoins!B3&amp;" "&amp;Besoins!C3&amp;" · multiplicateur réglable sur la feuille ""Besoins"""</f>
        <v>DE_FEUI_FRUI_ROU · CUI.DESSERTS · référence : 1 pc · multiplicateur réglable sur la feuille </v>
      </c>
      <c r="B2"/>
      <c r="C2"/>
      <c r="D2"/>
    </row>
    <row r="3">
      <c r="A3"/>
      <c r="B3"/>
      <c r="C3"/>
      <c r="D3"/>
    </row>
    <row r="4">
      <c r="A4" t="s" s="16">
        <v>97</v>
      </c>
      <c r="B4"/>
      <c r="C4"/>
      <c r="D4"/>
    </row>
    <row r="5">
      <c r="A5" t="s" s="17">
        <v>98</v>
      </c>
      <c r="B5" t="str" s="14">
        <f>"[METTRE EN PLACE] "&amp;Procedure!D2</f>
        <v>[METTRE EN PLACE] Mettre en place le poste de travail - 5 min Denrées, matériels de préparation, de cuisson et de dressage. Laver et désinfecter le poste de travail, le matériel et la sorbetière. Utiliser les procédures en place dans létablissement.</v>
      </c>
      <c r="C5"/>
      <c r="D5"/>
    </row>
    <row r="6">
      <c r="A6" t="s" s="17">
        <v>99</v>
      </c>
      <c r="B6" t="str" s="14">
        <f>"[RÉALISER] "&amp;Procedure!D3</f>
        <v>[RÉALISER] 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v>
      </c>
      <c r="C6"/>
      <c r="D6"/>
    </row>
    <row r="7">
      <c r="A7"/>
      <c r="B7" t="str">
        <f>Besoins!B13</f>
        <v>Crème liquide entière 35% MG UHT</v>
      </c>
      <c r="C7" s="11">
        <f>Besoins!E13</f>
        <v>0.2</v>
      </c>
      <c r="D7" t="str">
        <f>Besoins!F13</f>
        <v>lt</v>
      </c>
    </row>
    <row r="8">
      <c r="A8"/>
      <c r="B8" t="s">
        <v>100</v>
      </c>
      <c r="C8" s="11">
        <f>'Besoins'!$B$2*0.03</f>
        <v>0.03</v>
      </c>
      <c r="D8" t="s">
        <v>41</v>
      </c>
    </row>
    <row r="9">
      <c r="A9"/>
      <c r="B9" t="s">
        <v>101</v>
      </c>
      <c r="C9" s="11">
        <f>'Besoins'!$B$2*0.15</f>
        <v>0.15</v>
      </c>
      <c r="D9" t="s">
        <v>41</v>
      </c>
    </row>
    <row r="10">
      <c r="A10"/>
      <c r="B10" t="s">
        <v>102</v>
      </c>
      <c r="C10" s="11">
        <f>'Besoins'!$B$2*0.15</f>
        <v>0.15</v>
      </c>
      <c r="D10" t="s">
        <v>41</v>
      </c>
    </row>
    <row r="11">
      <c r="A11"/>
      <c r="B11" t="str">
        <f>Besoins!B11</f>
        <v>Gélatine feuilles (200 bloom)</v>
      </c>
      <c r="C11" s="11">
        <f>Besoins!E11</f>
        <v>0.01</v>
      </c>
      <c r="D11" t="str">
        <f>Besoins!F11</f>
        <v>kg</v>
      </c>
    </row>
    <row r="12">
      <c r="A12"/>
      <c r="B12" t="s">
        <v>103</v>
      </c>
      <c r="C12" s="11">
        <f>'Besoins'!$B$2*0.13</f>
        <v>0.13</v>
      </c>
      <c r="D12" t="s">
        <v>41</v>
      </c>
    </row>
    <row r="13">
      <c r="A13"/>
      <c r="B13" t="s">
        <v>104</v>
      </c>
      <c r="C13" s="11">
        <f>'Besoins'!$B$2*0.025</f>
        <v>0.025</v>
      </c>
      <c r="D13" t="s">
        <v>50</v>
      </c>
    </row>
    <row r="14">
      <c r="A14"/>
      <c r="B14" t="str">
        <f>Besoins!B10</f>
        <v>Nappage miroir neutre</v>
      </c>
      <c r="C14" s="11">
        <f>Besoins!E10</f>
        <v>0.08</v>
      </c>
      <c r="D14" t="str">
        <f>Besoins!F10</f>
        <v>kg</v>
      </c>
    </row>
    <row r="15">
      <c r="A15"/>
      <c r="B15" t="str">
        <f>Besoins!B9</f>
        <v>Nappage abricot (glaçage)</v>
      </c>
      <c r="C15" s="11">
        <f>Besoins!E9</f>
        <v>0.02</v>
      </c>
      <c r="D15" t="str">
        <f>Besoins!F9</f>
        <v>kg</v>
      </c>
    </row>
    <row r="16">
      <c r="A16"/>
      <c r="B16"/>
      <c r="C16"/>
      <c r="D16"/>
    </row>
    <row r="17">
      <c r="A17" t="s" s="16">
        <v>105</v>
      </c>
      <c r="B17"/>
      <c r="C17"/>
      <c r="D17"/>
    </row>
    <row r="18">
      <c r="A18"/>
      <c r="B18"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8"/>
      <c r="D18"/>
    </row>
    <row r="19">
      <c r="A19"/>
      <c r="B19"/>
      <c r="C19"/>
      <c r="D19"/>
    </row>
    <row r="20">
      <c r="A20" t="s" s="16">
        <v>106</v>
      </c>
      <c r="B20"/>
      <c r="C20"/>
      <c r="D20"/>
    </row>
    <row r="21">
      <c r="A21"/>
      <c r="B21"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1"/>
      <c r="D21"/>
    </row>
    <row r="22">
      <c r="A22"/>
      <c r="B22"/>
      <c r="C22"/>
      <c r="D22"/>
    </row>
    <row r="23">
      <c r="A23" t="s" s="19">
        <v>22</v>
      </c>
      <c r="B23"/>
      <c r="C23"/>
      <c r="D23"/>
    </row>
  </sheetData>
  <sheetProtection sheet="1"/>
  <mergeCells count="10">
    <mergeCell ref="A1:D1"/>
    <mergeCell ref="A2:D2"/>
    <mergeCell ref="A4:D4"/>
    <mergeCell ref="B5:D5"/>
    <mergeCell ref="B6:D6"/>
    <mergeCell ref="A17:D17"/>
    <mergeCell ref="B18:D18"/>
    <mergeCell ref="A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2026-08-01T00:42:23Z</dcterms:created>
  <dc:title>Feuillantine aux fruits rouges</dc:title>
  <dc:subject/>
  <dc:creator>CUIS.web</dc:creator>
  <cp:lastModifiedBy/>
  <cp:keywords/>
  <dc:description>Export automatique — moteur récursif d'origine : Bernard Vandendaele</dc:description>
  <cp:category/>
  <dc:language>en-US</dc:language>
  <dcterms:modified xsi:type="dcterms:W3CDTF">2026-08-01T00:42:23Z</dcterms:modified>
  <cp:revision>1</cp:revision>
</cp:coreProperties>
</file>