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<sst xmlns="http://schemas.openxmlformats.org/spreadsheetml/2006/main" count="103" uniqueCount="103">
  <si>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</si>
  <si>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</si>
  <si>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Tarte Maître Pons</t>
  </si>
  <si>
    <t>Code</t>
  </si>
  <si>
    <t>DE_TART_MATR_PON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</si>
  <si>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</si>
  <si>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</si>
  <si>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</si>
  <si>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</si>
  <si>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</si>
  <si>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</si>
  <si>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</si>
  <si>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</si>
  <si>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</si>
  <si>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</si>
  <si>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</si>
  <si>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</si>
  <si>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</si>
  <si>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</si>
  <si>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</si>
  <si>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</si>
  <si>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</si>
  <si>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</si>
  <si>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</si>
  <si>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</si>
  <si>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</si>
  <si>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</si>
  <si>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</si>
  <si>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</si>
  <si>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</si>
  <si>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</si>
  <si>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</si>
  <si>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00000042</t>
  </si>
  <si>
    <t>MIRABELLES (BOITE)</t>
  </si>
  <si>
    <t>Boites de conserves</t>
  </si>
  <si>
    <t>00000139</t>
  </si>
  <si>
    <t>FARINE (000)</t>
  </si>
  <si>
    <t>Eléments divers</t>
  </si>
  <si>
    <t>kg</t>
  </si>
  <si>
    <t>00000048</t>
  </si>
  <si>
    <t>BEURRE</t>
  </si>
  <si>
    <t>Produits frais</t>
  </si>
  <si>
    <t>00000047</t>
  </si>
  <si>
    <t>OEUF A3 (PRIX)</t>
  </si>
  <si>
    <t>Produits laitiers</t>
  </si>
  <si>
    <t>00000061</t>
  </si>
  <si>
    <t>EAU</t>
  </si>
  <si>
    <t>Matières diverses (à trier)</t>
  </si>
  <si>
    <t>lt</t>
  </si>
  <si>
    <t>00000033</t>
  </si>
  <si>
    <t>SEL</t>
  </si>
  <si>
    <t>00001883</t>
  </si>
  <si>
    <t>sucre semoule</t>
  </si>
  <si>
    <t>Sucres</t>
  </si>
  <si>
    <t>CRE-LIQUIDE-35</t>
  </si>
  <si>
    <t>Crème liquide entière 35% MG UHT</t>
  </si>
  <si>
    <t>Crèmes fraîches et laitières</t>
  </si>
  <si>
    <t>00000051</t>
  </si>
  <si>
    <t>LAIT</t>
  </si>
  <si>
    <t>00SAU_MP010</t>
  </si>
  <si>
    <t>Pomme de terre cuite en robe</t>
  </si>
  <si>
    <t>Légumes</t>
  </si>
  <si>
    <t>00000005</t>
  </si>
  <si>
    <t>sucre (cassonade)</t>
  </si>
  <si>
    <t>Sucres Mat. prem.</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</si>
  <si>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</si>
  <si>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</si>
  <si>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</si>
  <si>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</si>
  <si>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</si>
  <si>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</si>
  <si>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</si>
  <si>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</si>
  <si>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</si>
  <si>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</si>
  <si>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</si>
  <si>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</si>
  <si>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</si>
  <si>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</si>
  <si>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</si>
  <si>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</si>
  <si>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</si>
  <si>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</si>
  <si>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MIRABELLES (BOITE)</t>
  </si>
  <si>
    <t xml:space="preserve">    ↳ LAIT</t>
  </si>
  <si>
    <t xml:space="preserve">    ↳ Crème liquide entière 35% MG UHT</t>
  </si>
  <si>
    <t xml:space="preserve">    ↳ sucre (cassonade)</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</si>
  <si>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</si>
  <si>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</si>
  <si>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</si>
  <si>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</si>
  <si>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</si>
  <si>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</si>
  <si>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</si>
  <si>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</si>
  <si>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</si>
  <si>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</si>
  <si>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15 min (prepa)</t>
  </si>
  <si>
    <t>Fiche technique — Tarte Maître Pons</t>
  </si>
  <si>
    <t>Tarte Maître Pons  DE_TART_MATR_PON</t>
  </si>
  <si>
    <t>1.</t>
  </si>
  <si>
    <t>2.</t>
  </si>
  <si>
    <t xml:space="preserve">    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</si>
</sst>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6.40915228</v>
      </c>
    </row>
    <row r="12">
      <c r="A12" t="s" s="3">
        <v>17</v>
      </c>
      <c r="B12" s="4">
        <v>6.40915228</v>
      </c>
    </row>
    <row r="13">
      <c r="A13"/>
      <c r="B13"/>
    </row>
    <row r="14">
      <c r="A14" t="s" s="5">
        <v>18</v>
      </c>
      <c r="B14" t="s" s="5">
        <v>15</v>
      </c>
    </row>
    <row r="15">
      <c r="A15" t="s" s="5">
        <v>19</v>
      </c>
      <c r="B15" s="6">
        <v>6.40915228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0.8</v>
      </c>
      <c r="E7" s="11">
        <f>D7*$B$2</f>
        <v>0.8</v>
      </c>
      <c r="F7" t="s">
        <v>25</v>
      </c>
      <c r="G7" s="4">
        <f>E7*5.2306</f>
        <v>4.18448</v>
      </c>
    </row>
    <row r="8">
      <c r="A8" t="s" s="12">
        <v>35</v>
      </c>
      <c r="B8" t="s">
        <v>36</v>
      </c>
      <c r="C8" t="s">
        <v>37</v>
      </c>
      <c r="D8" s="9">
        <v>0.25</v>
      </c>
      <c r="E8" s="11">
        <f>D8*$B$2</f>
        <v>0.25</v>
      </c>
      <c r="F8" t="s">
        <v>38</v>
      </c>
      <c r="G8" s="4">
        <f>E8*0.489836</f>
        <v>0.122459</v>
      </c>
    </row>
    <row r="9">
      <c r="A9" t="s" s="12">
        <v>39</v>
      </c>
      <c r="B9" t="s">
        <v>40</v>
      </c>
      <c r="C9" t="s">
        <v>41</v>
      </c>
      <c r="D9" s="9">
        <v>0.125</v>
      </c>
      <c r="E9" s="11">
        <f>D9*$B$2</f>
        <v>0.125</v>
      </c>
      <c r="F9" t="s">
        <v>38</v>
      </c>
      <c r="G9" s="4">
        <f>E9*3.9514</f>
        <v>0.493925</v>
      </c>
    </row>
    <row r="10">
      <c r="A10" t="s" s="12">
        <v>42</v>
      </c>
      <c r="B10" t="s">
        <v>43</v>
      </c>
      <c r="C10" t="s">
        <v>44</v>
      </c>
      <c r="D10" s="9">
        <v>1</v>
      </c>
      <c r="E10" s="11">
        <f>D10*$B$2</f>
        <v>1</v>
      </c>
      <c r="F10" t="s">
        <v>25</v>
      </c>
      <c r="G10" s="4">
        <f>E10*0.27</f>
        <v>0.27</v>
      </c>
    </row>
    <row r="11">
      <c r="A11" t="s" s="12">
        <v>45</v>
      </c>
      <c r="B11" t="s">
        <v>46</v>
      </c>
      <c r="C11" t="s">
        <v>47</v>
      </c>
      <c r="D11" s="9">
        <v>0.05</v>
      </c>
      <c r="E11" s="11">
        <f>D11*$B$2</f>
        <v>0.05</v>
      </c>
      <c r="F11" t="s">
        <v>48</v>
      </c>
      <c r="G11" s="4">
        <f>E11*0.003</f>
        <v>0.00015</v>
      </c>
    </row>
    <row r="12">
      <c r="A12" t="s" s="12">
        <v>49</v>
      </c>
      <c r="B12" t="s">
        <v>50</v>
      </c>
      <c r="C12" t="s">
        <v>47</v>
      </c>
      <c r="D12" s="9">
        <v>0.005</v>
      </c>
      <c r="E12" s="11">
        <f>D12*$B$2</f>
        <v>0.005</v>
      </c>
      <c r="F12" t="s">
        <v>38</v>
      </c>
      <c r="G12" s="4">
        <f>E12*0.186416</f>
        <v>0.000932</v>
      </c>
    </row>
    <row r="13">
      <c r="A13" t="s" s="12">
        <v>51</v>
      </c>
      <c r="B13" t="s">
        <v>52</v>
      </c>
      <c r="C13" t="s">
        <v>53</v>
      </c>
      <c r="D13" s="9">
        <v>0.025</v>
      </c>
      <c r="E13" s="11">
        <f>D13*$B$2</f>
        <v>0.025</v>
      </c>
      <c r="F13" t="s">
        <v>25</v>
      </c>
      <c r="G13" s="4">
        <f>E13*0</f>
        <v>0</v>
      </c>
    </row>
    <row r="14">
      <c r="A14" t="s">
        <v>54</v>
      </c>
      <c r="B14" t="s">
        <v>55</v>
      </c>
      <c r="C14" t="s">
        <v>56</v>
      </c>
      <c r="D14" s="9">
        <v>0.1</v>
      </c>
      <c r="E14" s="11">
        <f>D14*$B$2</f>
        <v>0.1</v>
      </c>
      <c r="F14" t="s">
        <v>48</v>
      </c>
      <c r="G14" s="4">
        <f>E14*2.85</f>
        <v>0.285</v>
      </c>
    </row>
    <row r="15">
      <c r="A15" t="s" s="12">
        <v>57</v>
      </c>
      <c r="B15" t="s">
        <v>58</v>
      </c>
      <c r="C15" t="s">
        <v>44</v>
      </c>
      <c r="D15" s="9">
        <v>0.2</v>
      </c>
      <c r="E15" s="11">
        <f>D15*$B$2</f>
        <v>0.2</v>
      </c>
      <c r="F15" t="s">
        <v>48</v>
      </c>
      <c r="G15" s="4">
        <f>E15*0.5999</f>
        <v>0.11998</v>
      </c>
    </row>
    <row r="16">
      <c r="A16" t="s">
        <v>59</v>
      </c>
      <c r="B16" t="s">
        <v>60</v>
      </c>
      <c r="C16" t="s">
        <v>61</v>
      </c>
      <c r="D16" s="9">
        <v>0.6</v>
      </c>
      <c r="E16" s="11">
        <f>D16*$B$2</f>
        <v>0.6</v>
      </c>
      <c r="F16" t="s">
        <v>38</v>
      </c>
      <c r="G16" s="4">
        <f>E16*1.5</f>
        <v>0.9</v>
      </c>
    </row>
    <row r="17">
      <c r="A17" t="s" s="12">
        <v>62</v>
      </c>
      <c r="B17" t="s">
        <v>63</v>
      </c>
      <c r="C17" t="s">
        <v>64</v>
      </c>
      <c r="D17" s="9">
        <v>0.02</v>
      </c>
      <c r="E17" s="11">
        <f>D17*$B$2</f>
        <v>0.02</v>
      </c>
      <c r="F17" t="s">
        <v>38</v>
      </c>
      <c r="G17" s="4">
        <f>E17*1.61131</f>
        <v>0.032226</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30</v>
      </c>
      <c r="F1" t="s" s="2">
        <v>5</v>
      </c>
    </row>
    <row r="2">
      <c r="A2">
        <v>0</v>
      </c>
      <c r="B2" t="s">
        <v>2</v>
      </c>
      <c r="C2" t="s">
        <v>70</v>
      </c>
      <c r="D2" s="11">
        <v>1</v>
      </c>
      <c r="E2" t="s">
        <v>25</v>
      </c>
      <c r="F2" t="s">
        <v>71</v>
      </c>
    </row>
    <row r="3">
      <c r="A3">
        <v>1</v>
      </c>
      <c r="B3" t="s">
        <v>72</v>
      </c>
      <c r="C3" t="s">
        <v>73</v>
      </c>
      <c r="D3" s="11">
        <v>0.25</v>
      </c>
      <c r="E3" t="s">
        <v>38</v>
      </c>
      <c r="F3" t="s">
        <v>37</v>
      </c>
    </row>
    <row r="4">
      <c r="A4">
        <v>1</v>
      </c>
      <c r="B4" t="s">
        <v>74</v>
      </c>
      <c r="C4" t="s">
        <v>73</v>
      </c>
      <c r="D4" s="11">
        <v>0.025</v>
      </c>
      <c r="E4" t="s">
        <v>38</v>
      </c>
      <c r="F4" t="s">
        <v>53</v>
      </c>
    </row>
    <row r="5">
      <c r="A5">
        <v>1</v>
      </c>
      <c r="B5" t="s">
        <v>75</v>
      </c>
      <c r="C5" t="s">
        <v>73</v>
      </c>
      <c r="D5" s="11">
        <v>0.005</v>
      </c>
      <c r="E5" t="s">
        <v>38</v>
      </c>
      <c r="F5" t="s">
        <v>47</v>
      </c>
    </row>
    <row r="6">
      <c r="A6">
        <v>1</v>
      </c>
      <c r="B6" t="s">
        <v>76</v>
      </c>
      <c r="C6" t="s">
        <v>73</v>
      </c>
      <c r="D6" s="11">
        <v>0.125</v>
      </c>
      <c r="E6" t="s">
        <v>38</v>
      </c>
      <c r="F6" t="s">
        <v>41</v>
      </c>
    </row>
    <row r="7">
      <c r="A7">
        <v>1</v>
      </c>
      <c r="B7" t="s">
        <v>77</v>
      </c>
      <c r="C7" t="s">
        <v>70</v>
      </c>
      <c r="D7" s="11">
        <v>1</v>
      </c>
      <c r="E7" t="s">
        <v>25</v>
      </c>
      <c r="F7" t="s">
        <v>78</v>
      </c>
    </row>
    <row r="8">
      <c r="A8">
        <v>2</v>
      </c>
      <c r="B8" t="s">
        <v>79</v>
      </c>
      <c r="C8" t="s">
        <v>70</v>
      </c>
      <c r="D8" s="11">
        <v>0.055</v>
      </c>
      <c r="E8" t="s">
        <v>48</v>
      </c>
      <c r="F8" t="s">
        <v>78</v>
      </c>
    </row>
    <row r="9">
      <c r="A9">
        <v>3</v>
      </c>
      <c r="B9" t="s">
        <v>80</v>
      </c>
      <c r="C9" t="s">
        <v>73</v>
      </c>
      <c r="D9" s="11">
        <v>1</v>
      </c>
      <c r="E9" t="s">
        <v>25</v>
      </c>
      <c r="F9" t="s">
        <v>44</v>
      </c>
    </row>
    <row r="10">
      <c r="A10">
        <v>1</v>
      </c>
      <c r="B10" t="s">
        <v>81</v>
      </c>
      <c r="C10" t="s">
        <v>73</v>
      </c>
      <c r="D10" s="11">
        <v>0.05</v>
      </c>
      <c r="E10" t="s">
        <v>48</v>
      </c>
      <c r="F10" t="s">
        <v>47</v>
      </c>
    </row>
    <row r="11">
      <c r="A11">
        <v>1</v>
      </c>
      <c r="B11" t="s">
        <v>82</v>
      </c>
      <c r="C11" t="s">
        <v>73</v>
      </c>
      <c r="D11" s="11">
        <v>0.6</v>
      </c>
      <c r="E11" t="s">
        <v>38</v>
      </c>
      <c r="F11" t="s">
        <v>61</v>
      </c>
    </row>
    <row r="12">
      <c r="A12">
        <v>1</v>
      </c>
      <c r="B12" t="s">
        <v>83</v>
      </c>
      <c r="C12" t="s">
        <v>73</v>
      </c>
      <c r="D12" s="11">
        <v>0.8</v>
      </c>
      <c r="E12" t="s">
        <v>38</v>
      </c>
      <c r="F12" t="s">
        <v>34</v>
      </c>
    </row>
    <row r="13">
      <c r="A13">
        <v>1</v>
      </c>
      <c r="B13" t="s">
        <v>84</v>
      </c>
      <c r="C13" t="s">
        <v>73</v>
      </c>
      <c r="D13" s="11">
        <v>0.2</v>
      </c>
      <c r="E13" t="s">
        <v>48</v>
      </c>
      <c r="F13" t="s">
        <v>44</v>
      </c>
    </row>
    <row r="14">
      <c r="A14">
        <v>1</v>
      </c>
      <c r="B14" t="s">
        <v>85</v>
      </c>
      <c r="C14" t="s">
        <v>73</v>
      </c>
      <c r="D14" s="11">
        <v>0.1</v>
      </c>
      <c r="E14" t="s">
        <v>48</v>
      </c>
      <c r="F14" t="s">
        <v>56</v>
      </c>
    </row>
    <row r="15">
      <c r="A15">
        <v>1</v>
      </c>
      <c r="B15" t="s">
        <v>86</v>
      </c>
      <c r="C15" t="s">
        <v>73</v>
      </c>
      <c r="D15" s="11">
        <v>0.02</v>
      </c>
      <c r="E15" t="s">
        <v>38</v>
      </c>
      <c r="F15" t="s">
        <v>64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t="s" s="14"/>
      <c r="F3"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98</v>
      </c>
      <c r="B1"/>
      <c r="C1"/>
      <c r="D1"/>
    </row>
    <row r="2">
      <c r="A2" t="str" s="15">
        <f>"DE_TART_MATR_PON · CUI.DESSERTS · référence : "&amp;Besoins!B3&amp;" "&amp;Besoins!C3&amp;" · multiplicateur réglable sur la feuille ""Besoins"""</f>
        <v>DE_TART_MATR_PON · CUI.DESSERTS · référence : 1 pc · multiplicateur réglable sur la feuille </v>
      </c>
      <c r="B2"/>
      <c r="C2"/>
      <c r="D2"/>
    </row>
    <row r="3">
      <c r="A3"/>
      <c r="B3"/>
      <c r="C3"/>
      <c r="D3"/>
    </row>
    <row r="4">
      <c r="A4" t="s" s="16">
        <v>99</v>
      </c>
      <c r="B4"/>
      <c r="C4"/>
      <c r="D4"/>
    </row>
    <row r="5">
      <c r="A5" t="s" s="17">
        <v>100</v>
      </c>
      <c r="B5" t="str" s="14">
        <f>"[METTRE EN PLACE] "&amp;Procedure!D2</f>
        <v>[METTRE EN PLACE] Mettre en place le poste de travail - 5 min  Denrées, matériels de préparation, de cuisson et de dressage.</v>
      </c>
      <c r="C5"/>
      <c r="D5"/>
    </row>
    <row r="6">
      <c r="A6" t="s" s="17">
        <v>101</v>
      </c>
      <c r="B6" t="str" s="14">
        <f>"[TAMISER] "&amp;Procedure!D3</f>
        <v>[TAMISER] 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v>
      </c>
      <c r="C6"/>
      <c r="D6"/>
    </row>
    <row r="7">
      <c r="A7"/>
      <c r="B7" t="str">
        <f>Besoins!B8</f>
        <v>FARINE (000)</v>
      </c>
      <c r="C7" s="11">
        <f>Besoins!E8</f>
        <v>0.25</v>
      </c>
      <c r="D7" t="str">
        <f>Besoins!F8</f>
        <v>kg</v>
      </c>
    </row>
    <row r="8">
      <c r="A8"/>
      <c r="B8" t="str">
        <f>Besoins!B13</f>
        <v>sucre semoule</v>
      </c>
      <c r="C8" s="11">
        <f>Besoins!E13</f>
        <v>0.025</v>
      </c>
      <c r="D8" t="str">
        <f>Besoins!F13</f>
        <v>kg</v>
      </c>
    </row>
    <row r="9">
      <c r="A9"/>
      <c r="B9" t="str">
        <f>Besoins!B9</f>
        <v>BEURRE</v>
      </c>
      <c r="C9" s="11">
        <f>Besoins!E9</f>
        <v>0.125</v>
      </c>
      <c r="D9" t="str">
        <f>Besoins!F9</f>
        <v>kg</v>
      </c>
    </row>
    <row r="10">
      <c r="A10"/>
      <c r="B10" t="str">
        <f>Besoins!B17</f>
        <v>sucre (cassonade)</v>
      </c>
      <c r="C10" s="11">
        <f>Besoins!E17</f>
        <v>0.02</v>
      </c>
      <c r="D10" t="str">
        <f>Besoins!F17</f>
        <v>kg</v>
      </c>
    </row>
    <row r="11">
      <c r="A11"/>
      <c r="B11" t="str">
        <f>Besoins!B12</f>
        <v>SEL</v>
      </c>
      <c r="C11" s="11">
        <f>Besoins!E12</f>
        <v>0.005</v>
      </c>
      <c r="D11" t="str">
        <f>Besoins!F12</f>
        <v>kg</v>
      </c>
    </row>
    <row r="12">
      <c r="A12"/>
      <c r="B12" t="s">
        <v>102</v>
      </c>
      <c r="C12" s="11">
        <f>'Besoins'!$B$2*1</f>
        <v>1</v>
      </c>
      <c r="D12" t="s">
        <v>25</v>
      </c>
    </row>
    <row r="13">
      <c r="A13"/>
      <c r="B13" t="str">
        <f>Besoins!B11</f>
        <v>EAU</v>
      </c>
      <c r="C13" s="11">
        <f>Besoins!E11</f>
        <v>0.05</v>
      </c>
      <c r="D13" t="str">
        <f>Besoins!F11</f>
        <v>lt</v>
      </c>
    </row>
    <row r="14">
      <c r="A14"/>
      <c r="B14" t="str">
        <f>Besoins!B16</f>
        <v>Pomme de terre cuite en robe</v>
      </c>
      <c r="C14" s="11">
        <f>Besoins!E16</f>
        <v>0.6</v>
      </c>
      <c r="D14" t="str">
        <f>Besoins!F16</f>
        <v>kg</v>
      </c>
    </row>
    <row r="15">
      <c r="A15"/>
      <c r="B15" t="str">
        <f>Besoins!B7</f>
        <v>MIRABELLES (BOITE)</v>
      </c>
      <c r="C15" s="11">
        <f>Besoins!E7</f>
        <v>0.8</v>
      </c>
      <c r="D15" t="str">
        <f>Besoins!F7</f>
        <v>kg</v>
      </c>
    </row>
    <row r="16">
      <c r="A16"/>
      <c r="B16" t="str">
        <f>Besoins!B15</f>
        <v>LAIT</v>
      </c>
      <c r="C16" s="11">
        <f>Besoins!E15</f>
        <v>0.2</v>
      </c>
      <c r="D16" t="str">
        <f>Besoins!F15</f>
        <v>lt</v>
      </c>
    </row>
    <row r="17">
      <c r="A17"/>
      <c r="B17" t="str">
        <f>Besoins!B14</f>
        <v>Crème liquide entière 35% MG UHT</v>
      </c>
      <c r="C17" s="11">
        <f>Besoins!E14</f>
        <v>0.1</v>
      </c>
      <c r="D17" t="str">
        <f>Besoins!F14</f>
        <v>lt</v>
      </c>
    </row>
    <row r="18">
      <c r="A18"/>
      <c r="B18"/>
      <c r="C18"/>
      <c r="D18"/>
    </row>
    <row r="19">
      <c r="A19" t="s" s="18">
        <v>22</v>
      </c>
      <c r="B19"/>
      <c r="C19"/>
      <c r="D19"/>
    </row>
  </sheetData>
  <sheetProtection sheet="1"/>
  <mergeCells count="6">
    <mergeCell ref="A1:D1"/>
    <mergeCell ref="A2:D2"/>
    <mergeCell ref="A4:D4"/>
    <mergeCell ref="B5:D5"/>
    <mergeCell ref="B6:D6"/>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2026-09-15T14:52:40Z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2026-09-15T14:52:40Z</dcterms:modified>
  <cp:revision>1</cp:revision>
</cp:coreProperties>
</file>