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<sst xmlns="http://schemas.openxmlformats.org/spreadsheetml/2006/main" count="107" uniqueCount="107">
  <si>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</si>
  <si>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</si>
  <si>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Marquise</t>
  </si>
  <si>
    <t>Code</t>
  </si>
  <si>
    <t>DE_MARQ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</si>
  <si>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</si>
  <si>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</si>
  <si>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</si>
  <si>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</si>
  <si>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</si>
  <si>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</si>
  <si>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</si>
  <si>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</si>
  <si>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</si>
  <si>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</si>
  <si>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</si>
  <si>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</si>
  <si>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</si>
  <si>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</si>
  <si>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</si>
  <si>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</si>
  <si>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</si>
  <si>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</si>
  <si>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</si>
  <si>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</si>
  <si>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</si>
  <si>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</si>
  <si>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</si>
  <si>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</si>
  <si>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</si>
  <si>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</si>
  <si>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</si>
  <si>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</si>
  <si>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</si>
  <si>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</si>
  <si>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</si>
  <si>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</si>
  <si>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</si>
  <si>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</si>
  <si>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</si>
  <si>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</si>
  <si>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</si>
  <si>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</si>
  <si>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</si>
  <si>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</si>
  <si>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</si>
  <si>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</si>
  <si>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</si>
  <si>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</si>
  <si>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</si>
  <si>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</si>
  <si>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</si>
  <si>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</si>
  <si>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</si>
  <si>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</si>
  <si>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</si>
  <si>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</si>
  <si>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</si>
  <si>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</si>
  <si>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</si>
  <si>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</si>
  <si>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</si>
  <si>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</si>
  <si>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</si>
  <si>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</si>
  <si>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</si>
  <si>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</si>
  <si>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</si>
  <si>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</si>
  <si>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</si>
  <si>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</si>
  <si>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</si>
  <si>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</si>
  <si>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SUCRE (S2)</t>
  </si>
  <si>
    <t xml:space="preserve">    ↳ EAU</t>
  </si>
  <si>
    <t xml:space="preserve">    ↳ OEUF (ml)</t>
  </si>
  <si>
    <t xml:space="preserve">        ↳ OEUF A3 (PRIX)</t>
  </si>
  <si>
    <t xml:space="preserve">    ↳ RHUM 50ø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</si>
  <si>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</si>
  <si>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</si>
  <si>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</si>
  <si>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</si>
  <si>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</si>
  <si>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</si>
  <si>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</si>
  <si>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</si>
  <si>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</si>
  <si>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</si>
  <si>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</si>
  <si>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</si>
  <si>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</si>
  <si>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</si>
  <si>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</si>
  <si>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</si>
  <si>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</si>
  <si>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</si>
  <si>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</si>
  <si>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</si>
  <si>
    <t>Fiche technique — Marquise</t>
  </si>
  <si>
    <t>Marquise  DE_MARQ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</si>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</sst>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2.8531511363636</v>
      </c>
    </row>
    <row r="12">
      <c r="A12" t="s" s="3">
        <v>17</v>
      </c>
      <c r="B12" s="4">
        <v>2.8531511363636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2.8531511363636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E8*0.489836</f>
        <v>0.06123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39</v>
      </c>
      <c r="G10" s="4">
        <f>E10*7.13934</f>
        <v>0.713934</v>
      </c>
    </row>
    <row r="11">
      <c r="A11" t="s" s="12">
        <v>46</v>
      </c>
      <c r="B11" t="s">
        <v>47</v>
      </c>
      <c r="C11" t="s">
        <v>48</v>
      </c>
      <c r="D11" s="9">
        <v>4.727273</v>
      </c>
      <c r="E11" s="11">
        <f>D11*$B$2</f>
        <v>4.727273</v>
      </c>
      <c r="F11" t="s">
        <v>25</v>
      </c>
      <c r="G11" s="4">
        <f>E11*0.2699999844</f>
        <v>1.276364</v>
      </c>
    </row>
    <row r="12">
      <c r="A12" t="s" s="12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E12*0.003</f>
        <v>0.00012</v>
      </c>
    </row>
    <row r="13">
      <c r="A13" t="s" s="12">
        <v>52</v>
      </c>
      <c r="B13" t="s">
        <v>53</v>
      </c>
      <c r="C13" t="s">
        <v>54</v>
      </c>
      <c r="D13" s="9">
        <v>0.125</v>
      </c>
      <c r="E13" s="11">
        <f>D13*$B$2</f>
        <v>0.125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E14*0.95</f>
        <v>0.19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0.22</v>
      </c>
      <c r="E4" t="s">
        <v>35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4</v>
      </c>
      <c r="E5" t="s">
        <v>25</v>
      </c>
      <c r="F5" t="s">
        <v>48</v>
      </c>
    </row>
    <row r="6">
      <c r="A6">
        <v>1</v>
      </c>
      <c r="B6" t="s">
        <v>70</v>
      </c>
      <c r="C6" t="s">
        <v>69</v>
      </c>
      <c r="D6" s="11">
        <v>0.125</v>
      </c>
      <c r="E6" t="s">
        <v>39</v>
      </c>
      <c r="F6" t="s">
        <v>54</v>
      </c>
    </row>
    <row r="7">
      <c r="A7">
        <v>1</v>
      </c>
      <c r="B7" t="s">
        <v>71</v>
      </c>
      <c r="C7" t="s">
        <v>69</v>
      </c>
      <c r="D7" s="11">
        <v>0.125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69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73</v>
      </c>
      <c r="C9" t="s">
        <v>69</v>
      </c>
      <c r="D9" s="11">
        <v>0.2</v>
      </c>
      <c r="E9" t="s">
        <v>39</v>
      </c>
      <c r="F9" t="s">
        <v>57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51</v>
      </c>
    </row>
    <row r="11">
      <c r="A11">
        <v>1</v>
      </c>
      <c r="B11" t="s">
        <v>75</v>
      </c>
      <c r="C11" t="s">
        <v>63</v>
      </c>
      <c r="D11" s="11">
        <v>0.04</v>
      </c>
      <c r="E11" t="s">
        <v>39</v>
      </c>
      <c r="F11" t="s">
        <v>66</v>
      </c>
    </row>
    <row r="12">
      <c r="A12">
        <v>2</v>
      </c>
      <c r="B12" t="s">
        <v>76</v>
      </c>
      <c r="C12" t="s">
        <v>69</v>
      </c>
      <c r="D12" s="11">
        <v>0.727</v>
      </c>
      <c r="E12" t="s">
        <v>25</v>
      </c>
      <c r="F12" t="s">
        <v>48</v>
      </c>
    </row>
    <row r="13">
      <c r="A13">
        <v>1</v>
      </c>
      <c r="B13" t="s">
        <v>77</v>
      </c>
      <c r="C13" t="s">
        <v>69</v>
      </c>
      <c r="D13" s="11">
        <v>0.04</v>
      </c>
      <c r="E13" t="s">
        <v>35</v>
      </c>
      <c r="F13" t="s">
        <v>34</v>
      </c>
    </row>
    <row r="14">
      <c r="A14">
        <v>1</v>
      </c>
      <c r="B14" t="s">
        <v>78</v>
      </c>
      <c r="C14" t="s">
        <v>69</v>
      </c>
      <c r="D14" s="11">
        <v>0.1</v>
      </c>
      <c r="E14" t="s">
        <v>39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 t="s" s="14"/>
      <c r="F6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"DE_MARQ · CUI.DESSERTS · référence : "&amp;Besoins!B3&amp;" "&amp;Besoins!C3&amp;" · multiplicateur réglable sur la feuille ""Besoins"""</f>
        <v>DE_MARQ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101</v>
      </c>
      <c r="B6" t="str" s="14">
        <f>"[CHEMISER] "&amp;Procedure!D3</f>
        <v>[CHEMISER] Chemiser le moule à génoise - 3 min (voir p. 351 et fiche pré­cédente)</v>
      </c>
      <c r="C6"/>
      <c r="D6"/>
    </row>
    <row r="7">
      <c r="A7"/>
      <c r="B7" t="s">
        <v>102</v>
      </c>
      <c r="C7" s="11">
        <f>'Besoins'!$B$2*4</f>
        <v>4</v>
      </c>
      <c r="D7" t="s">
        <v>25</v>
      </c>
    </row>
    <row r="8">
      <c r="A8"/>
      <c r="B8" t="str">
        <f>Besoins!B8</f>
        <v>FARINE (000)</v>
      </c>
      <c r="C8" s="11">
        <f>Besoins!E8</f>
        <v>0.125</v>
      </c>
      <c r="D8" t="str">
        <f>Besoins!F8</f>
        <v>kg</v>
      </c>
    </row>
    <row r="9">
      <c r="A9"/>
      <c r="B9" t="str">
        <f>Besoins!B12</f>
        <v>EAU</v>
      </c>
      <c r="C9" s="11">
        <f>Besoins!E12</f>
        <v>0.04</v>
      </c>
      <c r="D9" t="str">
        <f>Besoins!F12</f>
        <v>lt</v>
      </c>
    </row>
    <row r="10">
      <c r="A10"/>
      <c r="B10" t="s">
        <v>103</v>
      </c>
      <c r="C10" s="11">
        <f>'Besoins'!$B$2*0.04</f>
        <v>0.04</v>
      </c>
      <c r="D10" t="s">
        <v>39</v>
      </c>
    </row>
    <row r="11">
      <c r="A11"/>
      <c r="B11" t="str">
        <f>Besoins!B10</f>
        <v>AMANDES FFILES</v>
      </c>
      <c r="C11" s="11">
        <f>Besoins!E10</f>
        <v>0.1</v>
      </c>
      <c r="D11" t="str">
        <f>Besoins!F10</f>
        <v>kg</v>
      </c>
    </row>
    <row r="12">
      <c r="A12" t="s" s="17">
        <v>104</v>
      </c>
      <c r="B12" t="str" s="14">
        <f>"[RÉALISER] "&amp;Procedure!D4</f>
        <v>[RÉALISER] Réaliser la génoise - 15 min</v>
      </c>
      <c r="C12"/>
      <c r="D12"/>
    </row>
    <row r="13">
      <c r="A13" t="s" s="17">
        <v>105</v>
      </c>
      <c r="B13" t="str" s="14">
        <f>"[RÉUNIR] "&amp;Procedure!D5</f>
        <v>[RÉUNIR] Réaliser le sirop - 5 min Réunir dans une russe l'eau et le sucre. Porter à ébullition. Ecumer si nécessaire, débarrasser le sirop dans une calotte en inox. Refroidir Parfumer avec du rhum. Réserver.</v>
      </c>
      <c r="C13"/>
      <c r="D13"/>
    </row>
    <row r="14">
      <c r="A14"/>
      <c r="B14" t="str">
        <f>Besoins!B13</f>
        <v>sucre semoule</v>
      </c>
      <c r="C14" s="11">
        <f>Besoins!E13</f>
        <v>0.125</v>
      </c>
      <c r="D14" t="str">
        <f>Besoins!F13</f>
        <v>kg</v>
      </c>
    </row>
    <row r="15">
      <c r="A15"/>
      <c r="B15" t="str">
        <f>Besoins!B14</f>
        <v>SUCRE (S2)</v>
      </c>
      <c r="C15" s="11">
        <f>Besoins!E14</f>
        <v>0.2</v>
      </c>
      <c r="D15" t="str">
        <f>Besoins!F14</f>
        <v>kg</v>
      </c>
    </row>
    <row r="16">
      <c r="A16"/>
      <c r="B16" t="str">
        <f>Besoins!B7</f>
        <v>RHUM 50ø</v>
      </c>
      <c r="C16" s="11">
        <f>Besoins!E7</f>
        <v>0.04</v>
      </c>
      <c r="D16" t="str">
        <f>Besoins!F7</f>
        <v>lt</v>
      </c>
    </row>
    <row r="17">
      <c r="A17" t="s" s="17">
        <v>106</v>
      </c>
      <c r="B17" t="str" s="14">
        <f>"[CONFECTIONNER] "&amp;Procedure!D6</f>
        <v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v>
      </c>
      <c r="C17"/>
      <c r="D17"/>
    </row>
    <row r="18">
      <c r="A18"/>
      <c r="B18" t="str">
        <f>Besoins!B9</f>
        <v>BEURRE</v>
      </c>
      <c r="C18" s="11">
        <f>Besoins!E9</f>
        <v>0.02</v>
      </c>
      <c r="D18" t="str">
        <f>Besoins!F9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3:D13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2026-07-31T23:39:44Z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2026-07-31T23:39:44Z</dcterms:modified>
  <cp:revision>1</cp:revision>
</cp:coreProperties>
</file>