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<sst xmlns="http://schemas.openxmlformats.org/spreadsheetml/2006/main" count="100" uniqueCount="100">
  <si>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</si>
  <si>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</si>
  <si>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NAGE POUR POISSONS AU BLEU</t>
  </si>
  <si>
    <t>Code</t>
  </si>
  <si>
    <t>GRO_CDR_B338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</si>
  <si>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</si>
  <si>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</si>
  <si>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</si>
  <si>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</si>
  <si>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</si>
  <si>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</si>
  <si>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</si>
  <si>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</si>
  <si>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</si>
  <si>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</si>
  <si>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</si>
  <si>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</si>
  <si>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</si>
  <si>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</si>
  <si>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</si>
  <si>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</si>
  <si>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</si>
  <si>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</si>
  <si>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</si>
  <si>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</si>
  <si>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</si>
  <si>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</si>
  <si>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</si>
  <si>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</si>
  <si>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</si>
  <si>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</si>
  <si>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</si>
  <si>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</si>
  <si>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</si>
  <si>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</si>
  <si>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VINAIGRE-BLA</t>
  </si>
  <si>
    <t>Vinaigre blanc d'alcool</t>
  </si>
  <si>
    <t>Vinaigres et acides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</si>
  <si>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</si>
  <si>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</si>
  <si>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</si>
  <si>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</si>
  <si>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</si>
  <si>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</si>
  <si>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</si>
  <si>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</si>
  <si>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</si>
  <si>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</si>
  <si>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</si>
  <si>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</si>
  <si>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</si>
  <si>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</si>
  <si>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</si>
  <si>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</si>
  <si>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</si>
  <si>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</si>
  <si>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</si>
  <si>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</si>
  <si>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</si>
  <si>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</si>
  <si>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</si>
  <si>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</si>
  <si>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</si>
  <si>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</si>
  <si>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</si>
  <si>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</si>
  <si>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</si>
  <si>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</si>
  <si>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</si>
  <si>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</si>
  <si>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</si>
  <si>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</si>
  <si>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</si>
  <si>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</si>
  <si>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</si>
  <si>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</si>
  <si>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Vinaigre blanc d'alcool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</si>
  <si>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</si>
  <si>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</si>
  <si>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</si>
  <si>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</si>
  <si>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</si>
  <si>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</si>
  <si>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</si>
  <si>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</si>
  <si>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</si>
  <si>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</si>
  <si>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ÉPLUCHER</t>
  </si>
  <si>
    <t>RÉUNIR</t>
  </si>
  <si>
    <t>BOUQUET GARNI</t>
  </si>
  <si>
    <t>TRIER</t>
  </si>
  <si>
    <t>FOURRER</t>
  </si>
  <si>
    <t>Fiche technique — NAGE POUR POISSONS AU BLEU</t>
  </si>
  <si>
    <t>NAGE POUR POISSONS AU BLEU  GRO_CDR_B338</t>
  </si>
  <si>
    <t>1.</t>
  </si>
  <si>
    <t>2.</t>
  </si>
  <si>
    <t xml:space="preserve">    BOUQUET GARNI</t>
  </si>
  <si>
    <t>3.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</si>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</sst>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0.3824</v>
      </c>
    </row>
    <row r="12">
      <c r="A12" t="s" s="3">
        <v>17</v>
      </c>
      <c r="B12" s="4">
        <v>0.3824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0.08</v>
      </c>
      <c r="E8" s="11">
        <f>D8*$B$2</f>
        <v>0.08</v>
      </c>
      <c r="F8" t="s">
        <v>25</v>
      </c>
      <c r="G8" s="4">
        <f>E8*0.8</f>
        <v>0.064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E9*12</f>
        <v>0.012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45</v>
      </c>
      <c r="B11" t="s">
        <v>46</v>
      </c>
      <c r="C11" t="s">
        <v>44</v>
      </c>
      <c r="D11" s="9">
        <v>0.001</v>
      </c>
      <c r="E11" s="11">
        <f>D11*$B$2</f>
        <v>0.001</v>
      </c>
      <c r="F11" t="s">
        <v>41</v>
      </c>
      <c r="G11" s="4">
        <f>E11*8.5</f>
        <v>0.0085</v>
      </c>
    </row>
    <row r="12">
      <c r="A12" t="s">
        <v>47</v>
      </c>
      <c r="B12" t="s">
        <v>48</v>
      </c>
      <c r="C12" t="s">
        <v>49</v>
      </c>
      <c r="D12" s="9">
        <v>0.125</v>
      </c>
      <c r="E12" s="11">
        <f>D12*$B$2</f>
        <v>0.125</v>
      </c>
      <c r="F12" t="s">
        <v>41</v>
      </c>
      <c r="G12" s="4">
        <f>E12*1.1</f>
        <v>0.1375</v>
      </c>
    </row>
    <row r="13">
      <c r="A13" t="s">
        <v>50</v>
      </c>
      <c r="B13" t="s">
        <v>51</v>
      </c>
      <c r="C13" t="s">
        <v>49</v>
      </c>
      <c r="D13" s="9">
        <v>0.125</v>
      </c>
      <c r="E13" s="11">
        <f>D13*$B$2</f>
        <v>0.125</v>
      </c>
      <c r="F13" t="s">
        <v>41</v>
      </c>
      <c r="G13" s="4">
        <f>E13*0.4</f>
        <v>0.05</v>
      </c>
    </row>
    <row r="14">
      <c r="A14" t="s">
        <v>52</v>
      </c>
      <c r="B14" t="s">
        <v>53</v>
      </c>
      <c r="C14" t="s">
        <v>49</v>
      </c>
      <c r="D14" s="9">
        <v>0.2</v>
      </c>
      <c r="E14" s="11">
        <f>D14*$B$2</f>
        <v>0.2</v>
      </c>
      <c r="F14" t="s">
        <v>54</v>
      </c>
      <c r="G14" s="4">
        <f>E14*0.45</f>
        <v>0.09</v>
      </c>
    </row>
    <row r="15">
      <c r="A15" t="s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41</v>
      </c>
      <c r="G15" s="4">
        <f>E15*0.42</f>
        <v>0.0063</v>
      </c>
    </row>
    <row r="16">
      <c r="A16"/>
      <c r="B16"/>
      <c r="C16"/>
      <c r="D16"/>
      <c r="E16"/>
      <c r="F16" t="s" s="3">
        <v>58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0.125</v>
      </c>
      <c r="E3" t="s">
        <v>41</v>
      </c>
      <c r="F3" t="s">
        <v>49</v>
      </c>
    </row>
    <row r="4">
      <c r="A4">
        <v>1</v>
      </c>
      <c r="B4" t="s">
        <v>67</v>
      </c>
      <c r="C4" t="s">
        <v>66</v>
      </c>
      <c r="D4" s="11">
        <v>0.125</v>
      </c>
      <c r="E4" t="s">
        <v>41</v>
      </c>
      <c r="F4" t="s">
        <v>49</v>
      </c>
    </row>
    <row r="5">
      <c r="A5">
        <v>1</v>
      </c>
      <c r="B5" t="s">
        <v>68</v>
      </c>
      <c r="C5" t="s">
        <v>63</v>
      </c>
      <c r="D5" s="11">
        <v>1</v>
      </c>
      <c r="E5" t="s">
        <v>69</v>
      </c>
      <c r="F5" t="s">
        <v>64</v>
      </c>
    </row>
    <row r="6">
      <c r="A6">
        <v>2</v>
      </c>
      <c r="B6" t="s">
        <v>70</v>
      </c>
      <c r="C6" t="s">
        <v>63</v>
      </c>
      <c r="D6" s="11">
        <v>0.02</v>
      </c>
      <c r="E6" t="s">
        <v>41</v>
      </c>
      <c r="F6" t="s">
        <v>71</v>
      </c>
    </row>
    <row r="7">
      <c r="A7">
        <v>3</v>
      </c>
      <c r="B7" t="s">
        <v>72</v>
      </c>
      <c r="C7" t="s">
        <v>66</v>
      </c>
      <c r="D7" s="11">
        <v>0.2</v>
      </c>
      <c r="E7" t="s">
        <v>54</v>
      </c>
      <c r="F7" t="s">
        <v>49</v>
      </c>
    </row>
    <row r="8">
      <c r="A8">
        <v>2</v>
      </c>
      <c r="B8" t="s">
        <v>73</v>
      </c>
      <c r="C8" t="s">
        <v>66</v>
      </c>
      <c r="D8" s="11">
        <v>0.001</v>
      </c>
      <c r="E8" t="s">
        <v>41</v>
      </c>
      <c r="F8" t="s">
        <v>44</v>
      </c>
    </row>
    <row r="9">
      <c r="A9">
        <v>2</v>
      </c>
      <c r="B9" t="s">
        <v>74</v>
      </c>
      <c r="C9" t="s">
        <v>66</v>
      </c>
      <c r="D9" s="11">
        <v>0.001</v>
      </c>
      <c r="E9" t="s">
        <v>41</v>
      </c>
      <c r="F9" t="s">
        <v>44</v>
      </c>
    </row>
    <row r="10">
      <c r="A10">
        <v>1</v>
      </c>
      <c r="B10" t="s">
        <v>75</v>
      </c>
      <c r="C10" t="s">
        <v>66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76</v>
      </c>
      <c r="C11" t="s">
        <v>66</v>
      </c>
      <c r="D11" s="11">
        <v>0.08</v>
      </c>
      <c r="E11" t="s">
        <v>25</v>
      </c>
      <c r="F11" t="s">
        <v>37</v>
      </c>
    </row>
    <row r="12">
      <c r="A12">
        <v>1</v>
      </c>
      <c r="B12" t="s">
        <v>77</v>
      </c>
      <c r="C12" t="s">
        <v>66</v>
      </c>
      <c r="D12" s="11">
        <v>0.015</v>
      </c>
      <c r="E12" t="s">
        <v>41</v>
      </c>
      <c r="F12" t="s">
        <v>57</v>
      </c>
    </row>
    <row r="13">
      <c r="A13">
        <v>1</v>
      </c>
      <c r="B13" t="s">
        <v>78</v>
      </c>
      <c r="C13" t="s">
        <v>66</v>
      </c>
      <c r="D13" s="11">
        <v>0.001</v>
      </c>
      <c r="E13" t="s">
        <v>41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3">
        <v>86</v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t>
        </is>
      </c>
      <c r="E4" t="s" s="13"/>
      <c r="F4"/>
    </row>
    <row r="5">
      <c r="A5" t="s">
        <v>89</v>
      </c>
      <c r="B5">
        <v>1</v>
      </c>
      <c r="C5" t="s">
        <v>90</v>
      </c>
      <c r="D5" t="s" s="13">
        <v>86</v>
      </c>
      <c r="E5" t="s" s="13"/>
      <c r="F5"/>
    </row>
    <row r="6">
      <c r="A6" t="s">
        <v>89</v>
      </c>
      <c r="B6">
        <v>2</v>
      </c>
      <c r="C6" t="s">
        <v>90</v>
      </c>
      <c r="D6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3"/>
      <c r="F6"/>
    </row>
    <row r="7">
      <c r="A7" t="s">
        <v>89</v>
      </c>
      <c r="B7">
        <v>3</v>
      </c>
      <c r="C7" t="s">
        <v>91</v>
      </c>
      <c r="D7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"GRO_CDR_B338 · CUI.PREP · référence : "&amp;Besoins!B3&amp;" "&amp;Besoins!C3&amp;" · multiplicateur réglable sur la feuille ""Besoins"""</f>
        <v>GRO_CDR_B338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"[METTRE EN PLACE] "&amp;Procedure!D2</f>
        <v>[METTRE EN PLACE] Mise en place — Peser et mesurer toutes les denrées, vérifier leur fraîcheur.</v>
      </c>
      <c r="C5"/>
      <c r="D5"/>
    </row>
    <row r="6">
      <c r="A6" t="s" s="16">
        <v>95</v>
      </c>
      <c r="B6" t="str" s="13">
        <f>"[ÉPLUCHER] "&amp;Procedure!D3</f>
        <v>[ÉPLUCHER] 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tr">
        <f>Besoins!B12</f>
        <v>CAROTTE France extra colis 12kg</v>
      </c>
      <c r="C7" s="11">
        <f>Besoins!E12</f>
        <v>0.125</v>
      </c>
      <c r="D7" t="str">
        <f>Besoins!F12</f>
        <v>kg</v>
      </c>
    </row>
    <row r="8">
      <c r="A8"/>
      <c r="B8" t="str">
        <f>Besoins!B13</f>
        <v>OIGNON jaune France cat.I 60-80mm</v>
      </c>
      <c r="C8" s="11">
        <f>Besoins!E13</f>
        <v>0.125</v>
      </c>
      <c r="D8" t="str">
        <f>Besoins!F13</f>
        <v>kg</v>
      </c>
    </row>
    <row r="9">
      <c r="A9"/>
      <c r="B9" t="s">
        <v>96</v>
      </c>
      <c r="C9" s="11">
        <f>'Besoins'!$B$2*1</f>
        <v>1</v>
      </c>
      <c r="D9" t="s">
        <v>69</v>
      </c>
    </row>
    <row r="10">
      <c r="A10" t="s" s="16">
        <v>97</v>
      </c>
      <c r="B10" t="str" s="13">
        <f>"[RÉUNIR] "&amp;Procedure!D4</f>
        <v>[RÉUNIR] 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v>
      </c>
      <c r="C10"/>
      <c r="D10"/>
    </row>
    <row r="11">
      <c r="A11"/>
      <c r="B11" t="str">
        <f>Besoins!B7</f>
        <v>Eau (robinet - moy. France 2026)</v>
      </c>
      <c r="C11" s="11">
        <f>Besoins!E7</f>
        <v>1</v>
      </c>
      <c r="D11" t="str">
        <f>Besoins!F7</f>
        <v>lt</v>
      </c>
    </row>
    <row r="12">
      <c r="A12"/>
      <c r="B12" t="str">
        <f>Besoins!B8</f>
        <v>Vinaigre blanc d'alcool</v>
      </c>
      <c r="C12" s="11">
        <f>Besoins!E8</f>
        <v>0.08</v>
      </c>
      <c r="D12" t="str">
        <f>Besoins!F8</f>
        <v>lt</v>
      </c>
    </row>
    <row r="13">
      <c r="A13"/>
      <c r="B13" t="str">
        <f>Besoins!B15</f>
        <v>Gros sel de mer</v>
      </c>
      <c r="C13" s="11">
        <f>Besoins!E15</f>
        <v>0.015</v>
      </c>
      <c r="D13" t="str">
        <f>Besoins!F15</f>
        <v>kg</v>
      </c>
    </row>
    <row r="14">
      <c r="A14"/>
      <c r="B14" t="str">
        <f>Besoins!B9</f>
        <v>Poivre noir en grains entiers</v>
      </c>
      <c r="C14" s="11">
        <f>Besoins!E9</f>
        <v>0.001</v>
      </c>
      <c r="D14" t="str">
        <f>Besoins!F9</f>
        <v>kg</v>
      </c>
    </row>
    <row r="15">
      <c r="A15"/>
      <c r="B15"/>
      <c r="C15"/>
      <c r="D15"/>
    </row>
    <row r="16">
      <c r="A16" t="s" s="15">
        <v>98</v>
      </c>
      <c r="B16"/>
      <c r="C16"/>
      <c r="D16"/>
    </row>
    <row r="17">
      <c r="A17" t="s" s="16">
        <v>94</v>
      </c>
      <c r="B17" t="str" s="13">
        <f>"[TRIER] "&amp;Procedure!D5</f>
        <v>[TRIER] Mise en place — Peser et mesurer toutes les denrées, vérifier leur fraîcheur.</v>
      </c>
      <c r="C17"/>
      <c r="D17"/>
    </row>
    <row r="18">
      <c r="A18" t="s" s="16">
        <v>95</v>
      </c>
      <c r="B18" t="str" s="13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8"/>
      <c r="D18"/>
    </row>
    <row r="19">
      <c r="A19" t="s" s="16">
        <v>97</v>
      </c>
      <c r="B19" t="str" s="13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9"/>
      <c r="D19"/>
    </row>
    <row r="20">
      <c r="A20"/>
      <c r="B20" t="s">
        <v>99</v>
      </c>
      <c r="C20" s="11">
        <f>'Besoins'!$B$2*0.02</f>
        <v>0.02</v>
      </c>
      <c r="D20" t="s">
        <v>41</v>
      </c>
    </row>
    <row r="21">
      <c r="A21"/>
      <c r="B21" t="str">
        <f>Besoins!B11</f>
        <v>Thym séché</v>
      </c>
      <c r="C21" s="11">
        <f>Besoins!E11</f>
        <v>0.001</v>
      </c>
      <c r="D21" t="str">
        <f>Besoins!F11</f>
        <v>kg</v>
      </c>
    </row>
    <row r="22">
      <c r="A22"/>
      <c r="B22" t="str">
        <f>Besoins!B10</f>
        <v>Laurier sauce feuilles</v>
      </c>
      <c r="C22" s="11">
        <f>Besoins!E10</f>
        <v>0.001</v>
      </c>
      <c r="D22" t="str">
        <f>Besoins!F10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A16:D16"/>
    <mergeCell ref="B17:D17"/>
    <mergeCell ref="B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