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<sst xmlns="http://schemas.openxmlformats.org/spreadsheetml/2006/main" count="101" uniqueCount="101">
  <si>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</si>
  <si>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</si>
  <si>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Marinade cuite</t>
  </si>
  <si>
    <t>Code</t>
  </si>
  <si>
    <t>BPI-CUI-MARIN-CU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</si>
  <si>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</si>
  <si>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</si>
  <si>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</si>
  <si>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</si>
  <si>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</si>
  <si>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</si>
  <si>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</si>
  <si>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</si>
  <si>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</si>
  <si>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</si>
  <si>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</si>
  <si>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</si>
  <si>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</si>
  <si>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</si>
  <si>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</si>
  <si>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</si>
  <si>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</si>
  <si>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</si>
  <si>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</si>
  <si>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</si>
  <si>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</si>
  <si>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</si>
  <si>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</si>
  <si>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</si>
  <si>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</si>
  <si>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</si>
  <si>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</si>
  <si>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</si>
  <si>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</si>
  <si>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</si>
  <si>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VIN-BLANC-CUI</t>
  </si>
  <si>
    <t>Vin blanc sec de cuisson</t>
  </si>
  <si>
    <t>Vins et bières de cuisson</t>
  </si>
  <si>
    <t>VIN-ROUGE-CUI</t>
  </si>
  <si>
    <t>Vin rouge de cuisson (table)</t>
  </si>
  <si>
    <t>HER-BOUQUET-G</t>
  </si>
  <si>
    <t>Bouquet garni sachet dose</t>
  </si>
  <si>
    <t>Herbes aromatiques séchées</t>
  </si>
  <si>
    <t>kg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</si>
  <si>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</si>
  <si>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</si>
  <si>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</si>
  <si>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</si>
  <si>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</si>
  <si>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</si>
  <si>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</si>
  <si>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</si>
  <si>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</si>
  <si>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</si>
  <si>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</si>
  <si>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</si>
  <si>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RNM0440123</t>
  </si>
  <si>
    <t>ÉCHALOTE France cat.I</t>
  </si>
  <si>
    <t>RNM27820123</t>
  </si>
  <si>
    <t>OIGNON jaune France cat.I 60-80mm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</si>
  <si>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</si>
  <si>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</si>
  <si>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</si>
  <si>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</si>
  <si>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</si>
  <si>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</si>
  <si>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</si>
  <si>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</si>
  <si>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</si>
  <si>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</si>
  <si>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extra colis 12kg</t>
  </si>
  <si>
    <t>matiere</t>
  </si>
  <si>
    <t xml:space="preserve">    ↳ OIGNON jaune France cat.I 60-80mm</t>
  </si>
  <si>
    <t xml:space="preserve">    ↳ ÉCHALOTE France cat.I</t>
  </si>
  <si>
    <t xml:space="preserve">    ↳ CÉLERI-BRANCHE vert U.E. cat.I</t>
  </si>
  <si>
    <t xml:space="preserve">    ↳ Ail haché IQF</t>
  </si>
  <si>
    <t xml:space="preserve">    ↳ Bouquet garni sachet dose</t>
  </si>
  <si>
    <t>pc</t>
  </si>
  <si>
    <t xml:space="preserve">    ↳ Vin blanc sec de cuisson</t>
  </si>
  <si>
    <t xml:space="preserve">    ↳ Vin rouge de cuisson (table)</t>
  </si>
  <si>
    <t xml:space="preserve">    ↳ Cognac VS (flambé, sauce)</t>
  </si>
  <si>
    <t xml:space="preserve">    ↳ Vinaigre vin rouge 6° bouteille 1,5L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</si>
  <si>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</si>
  <si>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</si>
  <si>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</si>
  <si>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</si>
  <si>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</si>
  <si>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</si>
  <si>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</si>
  <si>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</si>
  <si>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</si>
  <si>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</si>
  <si>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SUER</t>
  </si>
  <si>
    <t>REFROIDIR</t>
  </si>
  <si>
    <t>Refroidir rapidement et complètement la marinade avant utilisation. Verser sur la pièce à mariner. Maintenir en enceinte réfrigérée.</t>
  </si>
  <si>
    <t>Fiche technique — Marinade cuite</t>
  </si>
  <si>
    <t>Marinade cuite  BPI-CUI-MARIN-CU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</si>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</sst>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21.4259</v>
      </c>
    </row>
    <row r="12">
      <c r="A12" t="s" s="3">
        <v>17</v>
      </c>
      <c r="B12" s="4">
        <v>21.4259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21.4259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E7*28</f>
        <v>2.8</v>
      </c>
    </row>
    <row r="8">
      <c r="A8" t="s">
        <v>35</v>
      </c>
      <c r="B8" t="s">
        <v>36</v>
      </c>
      <c r="C8" t="s">
        <v>37</v>
      </c>
      <c r="D8" s="9">
        <v>0.7</v>
      </c>
      <c r="E8" s="11">
        <f>D8*$B$2</f>
        <v>0.7</v>
      </c>
      <c r="F8" t="s">
        <v>25</v>
      </c>
      <c r="G8" s="4">
        <f>E8*2.8</f>
        <v>1.96</v>
      </c>
    </row>
    <row r="9">
      <c r="A9" t="s">
        <v>38</v>
      </c>
      <c r="B9" t="s">
        <v>39</v>
      </c>
      <c r="C9" t="s">
        <v>37</v>
      </c>
      <c r="D9" s="9">
        <v>0.7</v>
      </c>
      <c r="E9" s="11">
        <f>D9*$B$2</f>
        <v>0.7</v>
      </c>
      <c r="F9" t="s">
        <v>25</v>
      </c>
      <c r="G9" s="4">
        <f>E9*2.6</f>
        <v>1.82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E10*14</f>
        <v>14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47</v>
      </c>
      <c r="G11" s="4">
        <f>E11*1.79</f>
        <v>0.358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25</v>
      </c>
      <c r="G12" s="4">
        <f>E12*1.05</f>
        <v>0.105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43</v>
      </c>
      <c r="G13" s="4">
        <f>E13*1.1</f>
        <v>0.11</v>
      </c>
    </row>
    <row r="14">
      <c r="A14" t="s">
        <v>54</v>
      </c>
      <c r="B14" t="s">
        <v>55</v>
      </c>
      <c r="C14" t="s">
        <v>53</v>
      </c>
      <c r="D14" s="9">
        <v>0.03</v>
      </c>
      <c r="E14" s="11">
        <f>D14*$B$2</f>
        <v>0.03</v>
      </c>
      <c r="F14" t="s">
        <v>43</v>
      </c>
      <c r="G14" s="4">
        <f>E14*1.4</f>
        <v>0.042</v>
      </c>
    </row>
    <row r="15">
      <c r="A15" t="s">
        <v>56</v>
      </c>
      <c r="B15" t="s">
        <v>57</v>
      </c>
      <c r="C15" t="s">
        <v>53</v>
      </c>
      <c r="D15" s="9">
        <v>0.04</v>
      </c>
      <c r="E15" s="11">
        <f>D15*$B$2</f>
        <v>0.04</v>
      </c>
      <c r="F15" t="s">
        <v>43</v>
      </c>
      <c r="G15" s="4">
        <f>E15*1.3</f>
        <v>0.052</v>
      </c>
    </row>
    <row r="16">
      <c r="A16" t="s">
        <v>58</v>
      </c>
      <c r="B16" t="s">
        <v>59</v>
      </c>
      <c r="C16" t="s">
        <v>53</v>
      </c>
      <c r="D16" s="9">
        <v>0.1</v>
      </c>
      <c r="E16" s="11">
        <f>D16*$B$2</f>
        <v>0.1</v>
      </c>
      <c r="F16" t="s">
        <v>43</v>
      </c>
      <c r="G16" s="4">
        <f>E16*0.4</f>
        <v>0.04</v>
      </c>
    </row>
    <row r="17">
      <c r="A17" t="s">
        <v>60</v>
      </c>
      <c r="B17" t="s">
        <v>61</v>
      </c>
      <c r="C17" t="s">
        <v>62</v>
      </c>
      <c r="D17" s="9">
        <v>0.015</v>
      </c>
      <c r="E17" s="11">
        <f>D17*$B$2</f>
        <v>0.015</v>
      </c>
      <c r="F17" t="s">
        <v>43</v>
      </c>
      <c r="G17" s="4">
        <f>E17*9.26</f>
        <v>0.1389</v>
      </c>
    </row>
    <row r="18">
      <c r="A18"/>
      <c r="B18"/>
      <c r="C18"/>
      <c r="D18"/>
      <c r="E18"/>
      <c r="F18" t="s" s="3">
        <v>63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</v>
      </c>
      <c r="E3" t="s">
        <v>43</v>
      </c>
      <c r="F3" t="s">
        <v>53</v>
      </c>
    </row>
    <row r="4">
      <c r="A4">
        <v>1</v>
      </c>
      <c r="B4" t="s">
        <v>72</v>
      </c>
      <c r="C4" t="s">
        <v>71</v>
      </c>
      <c r="D4" s="11">
        <v>0.1</v>
      </c>
      <c r="E4" t="s">
        <v>43</v>
      </c>
      <c r="F4" t="s">
        <v>53</v>
      </c>
    </row>
    <row r="5">
      <c r="A5">
        <v>1</v>
      </c>
      <c r="B5" t="s">
        <v>73</v>
      </c>
      <c r="C5" t="s">
        <v>71</v>
      </c>
      <c r="D5" s="11">
        <v>0.04</v>
      </c>
      <c r="E5" t="s">
        <v>43</v>
      </c>
      <c r="F5" t="s">
        <v>53</v>
      </c>
    </row>
    <row r="6">
      <c r="A6">
        <v>1</v>
      </c>
      <c r="B6" t="s">
        <v>74</v>
      </c>
      <c r="C6" t="s">
        <v>71</v>
      </c>
      <c r="D6" s="11">
        <v>0.03</v>
      </c>
      <c r="E6" t="s">
        <v>43</v>
      </c>
      <c r="F6" t="s">
        <v>53</v>
      </c>
    </row>
    <row r="7">
      <c r="A7">
        <v>1</v>
      </c>
      <c r="B7" t="s">
        <v>75</v>
      </c>
      <c r="C7" t="s">
        <v>71</v>
      </c>
      <c r="D7" s="11">
        <v>0.015</v>
      </c>
      <c r="E7" t="s">
        <v>43</v>
      </c>
      <c r="F7" t="s">
        <v>62</v>
      </c>
    </row>
    <row r="8">
      <c r="A8">
        <v>1</v>
      </c>
      <c r="B8" t="s">
        <v>76</v>
      </c>
      <c r="C8" t="s">
        <v>71</v>
      </c>
      <c r="D8" s="11">
        <v>1</v>
      </c>
      <c r="E8" t="s">
        <v>77</v>
      </c>
      <c r="F8" t="s">
        <v>42</v>
      </c>
    </row>
    <row r="9">
      <c r="A9">
        <v>1</v>
      </c>
      <c r="B9" t="s">
        <v>78</v>
      </c>
      <c r="C9" t="s">
        <v>71</v>
      </c>
      <c r="D9" s="11">
        <v>0.7</v>
      </c>
      <c r="E9" t="s">
        <v>25</v>
      </c>
      <c r="F9" t="s">
        <v>37</v>
      </c>
    </row>
    <row r="10">
      <c r="A10">
        <v>1</v>
      </c>
      <c r="B10" t="s">
        <v>79</v>
      </c>
      <c r="C10" t="s">
        <v>71</v>
      </c>
      <c r="D10" s="11">
        <v>0.7</v>
      </c>
      <c r="E10" t="s">
        <v>25</v>
      </c>
      <c r="F10" t="s">
        <v>37</v>
      </c>
    </row>
    <row r="11">
      <c r="A11">
        <v>1</v>
      </c>
      <c r="B11" t="s">
        <v>80</v>
      </c>
      <c r="C11" t="s">
        <v>71</v>
      </c>
      <c r="D11" s="11">
        <v>0.1</v>
      </c>
      <c r="E11" t="s">
        <v>25</v>
      </c>
      <c r="F11" t="s">
        <v>34</v>
      </c>
    </row>
    <row r="12">
      <c r="A12">
        <v>1</v>
      </c>
      <c r="B12" t="s">
        <v>81</v>
      </c>
      <c r="C12" t="s">
        <v>71</v>
      </c>
      <c r="D12" s="11">
        <v>0.2</v>
      </c>
      <c r="E12" t="s">
        <v>25</v>
      </c>
      <c r="F12" t="s">
        <v>46</v>
      </c>
    </row>
    <row r="13">
      <c r="A13">
        <v>1</v>
      </c>
      <c r="B13" t="s">
        <v>82</v>
      </c>
      <c r="C13" t="s">
        <v>71</v>
      </c>
      <c r="D13" s="11">
        <v>0.1</v>
      </c>
      <c r="E13" t="s">
        <v>25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3">
        <v>90</v>
      </c>
      <c r="E2" t="s" s="13"/>
      <c r="F2"/>
    </row>
    <row r="3">
      <c r="A3" t="s">
        <v>2</v>
      </c>
      <c r="B3">
        <v>2</v>
      </c>
      <c r="C3" t="s">
        <v>91</v>
      </c>
      <c r="D3" t="inlineStr" s="13">
        <is>
          <t>Éplucher, laver et émincer les carottes, oignons, échalotes et céleri. Éplucher, laver, ôter le germe et écraser les gousses d'ail. Confectionner le bouquet garni.</t>
        </is>
      </c>
      <c r="E3" t="s" s="13"/>
      <c r="F3"/>
    </row>
    <row r="4">
      <c r="A4" t="s">
        <v>2</v>
      </c>
      <c r="B4">
        <v>3</v>
      </c>
      <c r="C4" t="s">
        <v>92</v>
      </c>
      <c r="D4" t="inlineStr" s="13">
        <is>
          <t>Faire suer (revenir) la garniture aromatique à l'huile avec une légère coloration. Ajouter le vin, le vinaigre, puis le bouquet garni, l'ail, les épices et les aromates. Cuire à faible ébullition durant une demi-heure. Écumer soigneusement.</t>
        </is>
      </c>
      <c r="E4" t="s" s="13"/>
      <c r="F4"/>
    </row>
    <row r="5">
      <c r="A5" t="s">
        <v>2</v>
      </c>
      <c r="B5">
        <v>4</v>
      </c>
      <c r="C5" t="s">
        <v>93</v>
      </c>
      <c r="D5" t="s" s="13">
        <v>94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"BPI-CUI-MARIN-CU · CUI.PREP · référence : "&amp;Besoins!B3&amp;" "&amp;Besoins!C3&amp;" · multiplicateur réglable sur la feuille ""Besoins"""</f>
        <v>BPI-CUI-MARIN-CU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98</v>
      </c>
      <c r="B6" t="str" s="13">
        <f>"[ÉPLUCHER] "&amp;Procedure!D3</f>
        <v>[ÉPLUCHER] Éplucher, laver et émincer les carottes, oignons, échalotes et céleri. Éplucher, laver, ôter le germe et écraser les gousses d'ail. Confectionner le bouquet garni.</v>
      </c>
      <c r="C6"/>
      <c r="D6"/>
    </row>
    <row r="7">
      <c r="A7" t="s" s="16">
        <v>99</v>
      </c>
      <c r="B7" t="str" s="13">
        <f>"[SUER] "&amp;Procedure!D4</f>
        <v>[SUER] Faire suer (revenir) la garniture aromatique à l'huile avec une légère coloration. Ajouter le vin, le vinaigre, puis le bouquet garni, l'ail, les épices et les aromates. Cuire à faible ébullition durant une demi-heure. Écumer soigneusement.</v>
      </c>
      <c r="C7"/>
      <c r="D7"/>
    </row>
    <row r="8">
      <c r="A8" t="s" s="16">
        <v>100</v>
      </c>
      <c r="B8" t="str" s="13">
        <f>"[REFROIDIR] "&amp;Procedure!D5</f>
        <v>[REFROIDIR] Refroidir rapidement et complètement la marinade avant utilisation. Verser sur la pièce à mariner. Maintenir en enceinte réfrigérée.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2026-08-01T00:42:22Z</dcterms:created>
  <dc:title>Marinade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2026-08-01T00:42:22Z</dcterms:modified>
  <cp:revision>1</cp:revision>
</cp:coreProperties>
</file>