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<sst xmlns="http://schemas.openxmlformats.org/spreadsheetml/2006/main" count="79" uniqueCount="79">
  <si>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</si>
  <si>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</si>
  <si>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FARCE À GRATIN</t>
  </si>
  <si>
    <t>Code</t>
  </si>
  <si>
    <t>GRO_CDR_B330</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</si>
  <si>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</si>
  <si>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</si>
  <si>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</si>
  <si>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</si>
  <si>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</si>
  <si>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</si>
  <si>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</si>
  <si>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</si>
  <si>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</si>
  <si>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</si>
  <si>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kg</t>
  </si>
  <si>
    <t>Coût de revient H.T. (qt de référence)</t>
  </si>
  <si>
    <t>Coût unitaire H.T.</t>
  </si>
  <si>
    <t>Quantité demandée pour cet export</t>
  </si>
  <si>
    <t>Coût de revient total H.T. pour cette quantité</t>
  </si>
  <si>
    <t>Export généré le</t>
  </si>
  <si>
    <t>30/10/2026 15:38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</si>
  <si>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</si>
  <si>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</si>
  <si>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</si>
  <si>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</si>
  <si>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</si>
  <si>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</si>
  <si>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</si>
  <si>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</si>
  <si>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</si>
  <si>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</si>
  <si>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ALC-COGNAC</t>
  </si>
  <si>
    <t>Cognac VS (flambé, sauce)</t>
  </si>
  <si>
    <t>Spiritueux et liqueurs cuisine</t>
  </si>
  <si>
    <t>lt</t>
  </si>
  <si>
    <t>EPI-POIVRE-NOIR</t>
  </si>
  <si>
    <t>Poivre noir moulu</t>
  </si>
  <si>
    <t>Épices en poudre et graines</t>
  </si>
  <si>
    <t>RNM0440123</t>
  </si>
  <si>
    <t>ÉCHALOTE France cat.I</t>
  </si>
  <si>
    <t>Légumes</t>
  </si>
  <si>
    <t>FOIE-VOL-CRU</t>
  </si>
  <si>
    <t>Foie de volaille cru surgelé</t>
  </si>
  <si>
    <t>Volailles et lapins surgelés</t>
  </si>
  <si>
    <t>RNM0010154</t>
  </si>
  <si>
    <t>PORC (bardière) avec couenne France</t>
  </si>
  <si>
    <t>Porc frais</t>
  </si>
  <si>
    <t>Total</t>
  </si>
  <si>
    <t>Niveau</t>
  </si>
  <si>
    <t>Composant</t>
  </si>
  <si>
    <t>Type</t>
  </si>
  <si>
    <t>Quantité (pour 1 kg)</t>
  </si>
  <si>
    <t>recette</t>
  </si>
  <si>
    <t>Préparations de base cuisine</t>
  </si>
  <si>
    <t xml:space="preserve">    ↳ Foie de volaille cru surgelé</t>
  </si>
  <si>
    <t>matiere</t>
  </si>
  <si>
    <t xml:space="preserve">    ↳ PORC (bardière) avec couenne France</t>
  </si>
  <si>
    <t xml:space="preserve">    ↳ ÉCHALOTE France cat.I</t>
  </si>
  <si>
    <t xml:space="preserve">    ↳ Cognac VS (flambé, sauce)</t>
  </si>
  <si>
    <t xml:space="preserve">    ↳ Poivre noir moulu</t>
  </si>
  <si>
    <t>Recette</t>
  </si>
  <si>
    <t>#</t>
  </si>
  <si>
    <t>Verbe</t>
  </si>
  <si>
    <t>Étape</t>
  </si>
  <si>
    <t>Précision technique</t>
  </si>
  <si>
    <t>Durée</t>
  </si>
  <si>
    <t>METTRE EN PLACE</t>
  </si>
  <si>
    <t>Mise en place — Peser et mesurer toutes les denrées, vérifier leur fraîcheur.</t>
  </si>
  <si>
    <t>ÉTUVER</t>
  </si>
  <si>
    <t>INCORPORER</t>
  </si>
  <si>
    <t>MIXER</t>
  </si>
  <si>
    <t>Mixer ou passer au tamis au pilon, débarrasser en calotte et lisser à la spatule en exoglass. Rectifier ; utiliser aussitôt ou réserver sous papier sulfurisé.</t>
  </si>
  <si>
    <t>Fiche technique — FARCE À GRATIN</t>
  </si>
  <si>
    <t>FARCE À GRATIN  GRO_CDR_B330</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</si>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</sst>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10.6975</v>
      </c>
    </row>
    <row r="12">
      <c r="A12" t="s" s="3">
        <v>17</v>
      </c>
      <c r="B12" s="4">
        <v>10.6975</v>
      </c>
    </row>
    <row r="13">
      <c r="A13"/>
      <c r="B13"/>
    </row>
    <row r="14">
      <c r="A14" t="s" s="5">
        <v>18</v>
      </c>
      <c r="B14" t="s" s="5">
        <v>15</v>
      </c>
    </row>
    <row r="15">
      <c r="A15" t="s" s="5">
        <v>19</v>
      </c>
      <c r="B15" s="6">
        <v>10.6975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E7*28</f>
        <v>2.8</v>
      </c>
    </row>
    <row r="8">
      <c r="A8" t="s">
        <v>36</v>
      </c>
      <c r="B8" t="s">
        <v>37</v>
      </c>
      <c r="C8" t="s">
        <v>38</v>
      </c>
      <c r="D8" s="9">
        <v>0.001</v>
      </c>
      <c r="E8" s="11">
        <f>D8*$B$2</f>
        <v>0.001</v>
      </c>
      <c r="F8" t="s">
        <v>25</v>
      </c>
      <c r="G8" s="4">
        <f>E8*12.5</f>
        <v>0.0125</v>
      </c>
    </row>
    <row r="9">
      <c r="A9" t="s">
        <v>39</v>
      </c>
      <c r="B9" t="s">
        <v>40</v>
      </c>
      <c r="C9" t="s">
        <v>41</v>
      </c>
      <c r="D9" s="9">
        <v>0.1</v>
      </c>
      <c r="E9" s="11">
        <f>D9*$B$2</f>
        <v>0.1</v>
      </c>
      <c r="F9" t="s">
        <v>25</v>
      </c>
      <c r="G9" s="4">
        <f>E9*1.3</f>
        <v>0.13</v>
      </c>
    </row>
    <row r="10">
      <c r="A10" t="s">
        <v>42</v>
      </c>
      <c r="B10" t="s">
        <v>43</v>
      </c>
      <c r="C10" t="s">
        <v>44</v>
      </c>
      <c r="D10" s="9">
        <v>0.6</v>
      </c>
      <c r="E10" s="11">
        <f>D10*$B$2</f>
        <v>0.6</v>
      </c>
      <c r="F10" t="s">
        <v>25</v>
      </c>
      <c r="G10" s="4">
        <f>E10*12.5</f>
        <v>7.5</v>
      </c>
    </row>
    <row r="11">
      <c r="A11" t="s">
        <v>45</v>
      </c>
      <c r="B11" t="s">
        <v>46</v>
      </c>
      <c r="C11" t="s">
        <v>47</v>
      </c>
      <c r="D11" s="9">
        <v>0.3</v>
      </c>
      <c r="E11" s="11">
        <f>D11*$B$2</f>
        <v>0.3</v>
      </c>
      <c r="F11" t="s">
        <v>25</v>
      </c>
      <c r="G11" s="4">
        <f>E11*0.85</f>
        <v>0.255</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v>
      </c>
      <c r="E2" t="s">
        <v>25</v>
      </c>
      <c r="F2" t="s">
        <v>54</v>
      </c>
    </row>
    <row r="3">
      <c r="A3">
        <v>1</v>
      </c>
      <c r="B3" t="s">
        <v>55</v>
      </c>
      <c r="C3" t="s">
        <v>56</v>
      </c>
      <c r="D3" s="11">
        <v>0.6</v>
      </c>
      <c r="E3" t="s">
        <v>25</v>
      </c>
      <c r="F3" t="s">
        <v>44</v>
      </c>
    </row>
    <row r="4">
      <c r="A4">
        <v>1</v>
      </c>
      <c r="B4" t="s">
        <v>57</v>
      </c>
      <c r="C4" t="s">
        <v>56</v>
      </c>
      <c r="D4" s="11">
        <v>0.3</v>
      </c>
      <c r="E4" t="s">
        <v>25</v>
      </c>
      <c r="F4" t="s">
        <v>47</v>
      </c>
    </row>
    <row r="5">
      <c r="A5">
        <v>1</v>
      </c>
      <c r="B5" t="s">
        <v>58</v>
      </c>
      <c r="C5" t="s">
        <v>56</v>
      </c>
      <c r="D5" s="11">
        <v>0.1</v>
      </c>
      <c r="E5" t="s">
        <v>25</v>
      </c>
      <c r="F5" t="s">
        <v>41</v>
      </c>
    </row>
    <row r="6">
      <c r="A6">
        <v>1</v>
      </c>
      <c r="B6" t="s">
        <v>59</v>
      </c>
      <c r="C6" t="s">
        <v>56</v>
      </c>
      <c r="D6" s="11">
        <v>0.1</v>
      </c>
      <c r="E6" t="s">
        <v>35</v>
      </c>
      <c r="F6" t="s">
        <v>34</v>
      </c>
    </row>
    <row r="7">
      <c r="A7">
        <v>1</v>
      </c>
      <c r="B7" t="s">
        <v>60</v>
      </c>
      <c r="C7" t="s">
        <v>56</v>
      </c>
      <c r="D7" s="11">
        <v>0.001</v>
      </c>
      <c r="E7" t="s">
        <v>25</v>
      </c>
      <c r="F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t="s">
        <v>67</v>
      </c>
      <c r="D2" t="s" s="13">
        <v>68</v>
      </c>
      <c r="E2" t="s" s="13"/>
      <c r="F2"/>
    </row>
    <row r="3">
      <c r="A3" t="s">
        <v>2</v>
      </c>
      <c r="B3">
        <v>2</v>
      </c>
      <c r="C3" t="s">
        <v>69</v>
      </c>
      <c r="D3" t="inlineStr" s="13">
        <is>
          <t>Préparer — Ciseler finement les échalotes ; tailler le lard gras en dés de 5 mm ; contrôler les foies, en retirer toute partie verdâtre, puis escaloper les lobes.</t>
        </is>
      </c>
      <c r="E3" t="s" s="13"/>
      <c r="F3"/>
    </row>
    <row r="4">
      <c r="A4" t="s">
        <v>2</v>
      </c>
      <c r="B4">
        <v>3</v>
      </c>
      <c r="C4" t="s">
        <v>70</v>
      </c>
      <c r="D4" t="inlineStr" s="13">
        <is>
          <t>Saisir — Fondre le lard en sauteuse. Assaisonner les foies et les raidir à feu vif dans cette graisse, en les gardant saignants. Ajouter les échalotes et les suer sans coloration, puis un peu de laurier pulvérisé et de fleur de thym. Flamber au cognac.</t>
        </is>
      </c>
      <c r="E4" t="s" s="13"/>
      <c r="F4"/>
    </row>
    <row r="5">
      <c r="A5" t="s">
        <v>2</v>
      </c>
      <c r="B5">
        <v>4</v>
      </c>
      <c r="C5" t="s">
        <v>71</v>
      </c>
      <c r="D5" t="s" s="13">
        <v>72</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73</v>
      </c>
      <c r="B1"/>
      <c r="C1"/>
      <c r="D1"/>
    </row>
    <row r="2">
      <c r="A2" t="str" s="14">
        <f>"GRO_CDR_B330 · CUI.PREP · référence : "&amp;Besoins!B3&amp;" "&amp;Besoins!C3&amp;" · multiplicateur réglable sur la feuille ""Besoins"""</f>
        <v>GRO_CDR_B330 · CUI.PREP · référence : 1 kg · multiplicateur réglable sur la feuille </v>
      </c>
      <c r="B2"/>
      <c r="C2"/>
      <c r="D2"/>
    </row>
    <row r="3">
      <c r="A3"/>
      <c r="B3"/>
      <c r="C3"/>
      <c r="D3"/>
    </row>
    <row r="4">
      <c r="A4" t="s" s="15">
        <v>74</v>
      </c>
      <c r="B4"/>
      <c r="C4"/>
      <c r="D4"/>
    </row>
    <row r="5">
      <c r="A5" t="s" s="16">
        <v>75</v>
      </c>
      <c r="B5" t="str" s="13">
        <f>"[METTRE EN PLACE] "&amp;Procedure!D2</f>
        <v>[METTRE EN PLACE] Mise en place — Peser et mesurer toutes les denrées, vérifier leur fraîcheur.</v>
      </c>
      <c r="C5"/>
      <c r="D5"/>
    </row>
    <row r="6">
      <c r="A6" t="s" s="16">
        <v>76</v>
      </c>
      <c r="B6" t="str" s="13">
        <f>"[ÉTUVER] "&amp;Procedure!D3</f>
        <v>[ÉTUVER] Préparer — Ciseler finement les échalotes ; tailler le lard gras en dés de 5 mm ; contrôler les foies, en retirer toute partie verdâtre, puis escaloper les lobes.</v>
      </c>
      <c r="C6"/>
      <c r="D6"/>
    </row>
    <row r="7">
      <c r="A7"/>
      <c r="B7" t="str">
        <f>Besoins!B10</f>
        <v>Foie de volaille cru surgelé</v>
      </c>
      <c r="C7" s="11">
        <f>Besoins!E10</f>
        <v>0.6</v>
      </c>
      <c r="D7" t="str">
        <f>Besoins!F10</f>
        <v>kg</v>
      </c>
    </row>
    <row r="8">
      <c r="A8"/>
      <c r="B8" t="str">
        <f>Besoins!B11</f>
        <v>PORC (bardière) avec couenne France</v>
      </c>
      <c r="C8" s="11">
        <f>Besoins!E11</f>
        <v>0.3</v>
      </c>
      <c r="D8" t="str">
        <f>Besoins!F11</f>
        <v>kg</v>
      </c>
    </row>
    <row r="9">
      <c r="A9"/>
      <c r="B9" t="str">
        <f>Besoins!B9</f>
        <v>ÉCHALOTE France cat.I</v>
      </c>
      <c r="C9" s="11">
        <f>Besoins!E9</f>
        <v>0.1</v>
      </c>
      <c r="D9" t="str">
        <f>Besoins!F9</f>
        <v>kg</v>
      </c>
    </row>
    <row r="10">
      <c r="A10" t="s" s="16">
        <v>77</v>
      </c>
      <c r="B10" t="str" s="13">
        <f>"[INCORPORER] "&amp;Procedure!D4</f>
        <v>[INCORPORER] Saisir — Fondre le lard en sauteuse. Assaisonner les foies et les raidir à feu vif dans cette graisse, en les gardant saignants. Ajouter les échalotes et les suer sans coloration, puis un peu de laurier pulvérisé et de fleur de thym. Flamber au cognac.</v>
      </c>
      <c r="C10"/>
      <c r="D10"/>
    </row>
    <row r="11">
      <c r="A11"/>
      <c r="B11" t="str">
        <f>Besoins!B7</f>
        <v>Cognac VS (flambé, sauce)</v>
      </c>
      <c r="C11" s="11">
        <f>Besoins!E7</f>
        <v>0.1</v>
      </c>
      <c r="D11" t="str">
        <f>Besoins!F7</f>
        <v>lt</v>
      </c>
    </row>
    <row r="12">
      <c r="A12"/>
      <c r="B12" t="str">
        <f>Besoins!B8</f>
        <v>Poivre noir moulu</v>
      </c>
      <c r="C12" s="11">
        <f>Besoins!E8</f>
        <v>0.001</v>
      </c>
      <c r="D12" t="str">
        <f>Besoins!F8</f>
        <v>kg</v>
      </c>
    </row>
    <row r="13">
      <c r="A13" t="s" s="16">
        <v>78</v>
      </c>
      <c r="B13" t="str" s="13">
        <f>"[MIXER] "&amp;Procedure!D5</f>
        <v>[MIXER] Mixer ou passer au tamis au pilon, débarrasser en calotte et lisser à la spatule en exoglass. Rectifier ; utiliser aussitôt ou réserver sous papier sulfurisé.</v>
      </c>
      <c r="C13"/>
      <c r="D13"/>
    </row>
    <row r="14">
      <c r="A14"/>
      <c r="B14"/>
      <c r="C14"/>
      <c r="D14"/>
    </row>
    <row r="15">
      <c r="A15" t="s" s="17">
        <v>22</v>
      </c>
      <c r="B15"/>
      <c r="C15"/>
      <c r="D15"/>
    </row>
  </sheetData>
  <sheetProtection sheet="1" formatRows="0" formatColumns="0"/>
  <mergeCells count="8">
    <mergeCell ref="A1:D1"/>
    <mergeCell ref="A2:D2"/>
    <mergeCell ref="A4:D4"/>
    <mergeCell ref="B5:D5"/>
    <mergeCell ref="B6:D6"/>
    <mergeCell ref="B10:D10"/>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2026-10-30T14:38:25Z</dcterms:created>
  <dc:title>FARCE À GRATIN</dc:title>
  <dc:subject/>
  <dc:creator>CUIS.web</dc:creator>
  <cp:lastModifiedBy/>
  <cp:keywords/>
  <dc:description>Export automatique — moteur récursif d'origine : Bernard Vandendaele</dc:description>
  <cp:category/>
  <dc:language>en-US</dc:language>
  <dcterms:modified xsi:type="dcterms:W3CDTF">2026-10-30T14:38:25Z</dcterms:modified>
  <cp:revision>1</cp:revision>
</cp:coreProperties>
</file>