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<sst xmlns="http://schemas.openxmlformats.org/spreadsheetml/2006/main" count="98" uniqueCount="98">
  <si>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</si>
  <si>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</si>
  <si>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FONDUE DE TOMATES</t>
  </si>
  <si>
    <t>Code</t>
  </si>
  <si>
    <t>GRO_CDR_B320</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</si>
  <si>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</si>
  <si>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</si>
  <si>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</si>
  <si>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</si>
  <si>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</si>
  <si>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</si>
  <si>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</si>
  <si>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</si>
  <si>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</si>
  <si>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</si>
  <si>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0,5 kg</t>
  </si>
  <si>
    <t>Coût de revient H.T. (qt de référence)</t>
  </si>
  <si>
    <t>Coût unitaire H.T.</t>
  </si>
  <si>
    <t>Quantité demandée pour cet export</t>
  </si>
  <si>
    <t>Coût de revient total H.T. pour cette quantité</t>
  </si>
  <si>
    <t>Export généré le</t>
  </si>
  <si>
    <t>30/10/2026 14:54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</si>
  <si>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</si>
  <si>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</si>
  <si>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</si>
  <si>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</si>
  <si>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</si>
  <si>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</si>
  <si>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</si>
  <si>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</si>
  <si>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</si>
  <si>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</si>
  <si>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EPI-POIVRE-NOIR</t>
  </si>
  <si>
    <t>Poivre noir moulu</t>
  </si>
  <si>
    <t>Épices en poudre et graines</t>
  </si>
  <si>
    <t>HER-LAURIER</t>
  </si>
  <si>
    <t>Laurier sauce feuilles</t>
  </si>
  <si>
    <t>Herbes aromatiques séchées</t>
  </si>
  <si>
    <t>HER-THYM</t>
  </si>
  <si>
    <t>Thym séché</t>
  </si>
  <si>
    <t>HUI-OLIVE-VP</t>
  </si>
  <si>
    <t>Huile d'olive vierge pure</t>
  </si>
  <si>
    <t>Huiles végétales</t>
  </si>
  <si>
    <t>lt</t>
  </si>
  <si>
    <t>RNM17710123</t>
  </si>
  <si>
    <t>AIL frais France cat.I 60-80mm</t>
  </si>
  <si>
    <t>Légumes</t>
  </si>
  <si>
    <t>RNM27820123</t>
  </si>
  <si>
    <t>OIGNON jaune France cat.I 60-80mm</t>
  </si>
  <si>
    <t>RNM6520160</t>
  </si>
  <si>
    <t>PERSIL simple France botte</t>
  </si>
  <si>
    <t>bte</t>
  </si>
  <si>
    <t>RNM9360123</t>
  </si>
  <si>
    <t>TOMATE ronde Maroc cat.I 67-82mm</t>
  </si>
  <si>
    <t>Total</t>
  </si>
  <si>
    <t>Niveau</t>
  </si>
  <si>
    <t>Composant</t>
  </si>
  <si>
    <t>Type</t>
  </si>
  <si>
    <t>Quantité (pour 0,5 kg)</t>
  </si>
  <si>
    <t>recette</t>
  </si>
  <si>
    <t>Préparations de base cuisine</t>
  </si>
  <si>
    <t xml:space="preserve">    ↳ TOMATE ronde Maroc cat.I 67-82mm</t>
  </si>
  <si>
    <t>matiere</t>
  </si>
  <si>
    <t xml:space="preserve">    ↳ Huile d'olive vierge pure</t>
  </si>
  <si>
    <t xml:space="preserve">    ↳ OIGNON jaune France cat.I 60-80mm</t>
  </si>
  <si>
    <t xml:space="preserve">    ↳ AIL frais France cat.I 60-80mm</t>
  </si>
  <si>
    <t xml:space="preserve">    ↳ BOUQUET GARNI</t>
  </si>
  <si>
    <t>pc</t>
  </si>
  <si>
    <t xml:space="preserve">        ↳ PERSIL PLAT (KG)</t>
  </si>
  <si>
    <t>Conversions diverses</t>
  </si>
  <si>
    <t xml:space="preserve">            ↳ PERSIL simple France botte</t>
  </si>
  <si>
    <t xml:space="preserve">        ↳ Thym séché</t>
  </si>
  <si>
    <t xml:space="preserve">        ↳ Laurier sauce feuilles</t>
  </si>
  <si>
    <t xml:space="preserve">    ↳ Poivre noir moulu</t>
  </si>
  <si>
    <t>Recette</t>
  </si>
  <si>
    <t>#</t>
  </si>
  <si>
    <t>Verbe</t>
  </si>
  <si>
    <t>Étape</t>
  </si>
  <si>
    <t>Précision technique</t>
  </si>
  <si>
    <t>Durée</t>
  </si>
  <si>
    <t>METTRE EN PLACE</t>
  </si>
  <si>
    <t>Mise en place — Peser et mesurer toutes les denrées, vérifier leur fraîcheur.</t>
  </si>
  <si>
    <t>ÉPLUCHER</t>
  </si>
  <si>
    <t>SUER</t>
  </si>
  <si>
    <t>COUVRIR</t>
  </si>
  <si>
    <t>Finir — Vérifier le dessèchement et l'assaisonnement, retirer ail et bouquet garni, débarrasser dans un petit récipient inox couvert d'un papier sulfurisé.</t>
  </si>
  <si>
    <t>BOUQUET GARNI</t>
  </si>
  <si>
    <t>TRIER</t>
  </si>
  <si>
    <t>FOURRER</t>
  </si>
  <si>
    <t>Fiche technique — FONDUE DE TOMATES</t>
  </si>
  <si>
    <t>FONDUE DE TOMATES  GRO_CDR_B320</t>
  </si>
  <si>
    <t>1.</t>
  </si>
  <si>
    <t>2.</t>
  </si>
  <si>
    <t xml:space="preserve">    BOUQUET GARNI</t>
  </si>
  <si>
    <t>3.</t>
  </si>
  <si>
    <t>4.</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</si>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</sst>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3.3808</v>
      </c>
    </row>
    <row r="12">
      <c r="A12" t="s" s="3">
        <v>17</v>
      </c>
      <c r="B12" s="4">
        <v>6.7616</v>
      </c>
    </row>
    <row r="13">
      <c r="A13"/>
      <c r="B13"/>
    </row>
    <row r="14">
      <c r="A14" t="s" s="5">
        <v>18</v>
      </c>
      <c r="B14" t="s" s="5">
        <v>15</v>
      </c>
    </row>
    <row r="15">
      <c r="A15" t="s" s="5">
        <v>19</v>
      </c>
      <c r="B15" s="6">
        <v>3.3808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0.5</v>
      </c>
      <c r="C3" t="s" s="10">
        <v>25</v>
      </c>
      <c r="D3"/>
      <c r="E3"/>
      <c r="F3"/>
    </row>
    <row r="4">
      <c r="A4" t="s">
        <v>26</v>
      </c>
      <c r="B4" s="11">
        <f>$B$2*B3</f>
        <v>0.5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0.001</v>
      </c>
      <c r="E7" s="11">
        <f>D7*$B$2</f>
        <v>0.001</v>
      </c>
      <c r="F7" t="s">
        <v>25</v>
      </c>
      <c r="G7" s="4">
        <f>E7*12.5</f>
        <v>0.0125</v>
      </c>
    </row>
    <row r="8">
      <c r="A8" t="s">
        <v>35</v>
      </c>
      <c r="B8" t="s">
        <v>36</v>
      </c>
      <c r="C8" t="s">
        <v>37</v>
      </c>
      <c r="D8" s="9">
        <v>0.001</v>
      </c>
      <c r="E8" s="11">
        <f>D8*$B$2</f>
        <v>0.001</v>
      </c>
      <c r="F8" t="s">
        <v>25</v>
      </c>
      <c r="G8" s="4">
        <f>E8*9.8</f>
        <v>0.0098</v>
      </c>
    </row>
    <row r="9">
      <c r="A9" t="s">
        <v>38</v>
      </c>
      <c r="B9" t="s">
        <v>39</v>
      </c>
      <c r="C9" t="s">
        <v>37</v>
      </c>
      <c r="D9" s="9">
        <v>0.001</v>
      </c>
      <c r="E9" s="11">
        <f>D9*$B$2</f>
        <v>0.001</v>
      </c>
      <c r="F9" t="s">
        <v>25</v>
      </c>
      <c r="G9" s="4">
        <f>E9*8.5</f>
        <v>0.0085</v>
      </c>
    </row>
    <row r="10">
      <c r="A10" t="s">
        <v>40</v>
      </c>
      <c r="B10" t="s">
        <v>41</v>
      </c>
      <c r="C10" t="s">
        <v>42</v>
      </c>
      <c r="D10" s="9">
        <v>0.05</v>
      </c>
      <c r="E10" s="11">
        <f>D10*$B$2</f>
        <v>0.05</v>
      </c>
      <c r="F10" t="s">
        <v>43</v>
      </c>
      <c r="G10" s="4">
        <f>E10*5.8</f>
        <v>0.29</v>
      </c>
    </row>
    <row r="11">
      <c r="A11" t="s">
        <v>44</v>
      </c>
      <c r="B11" t="s">
        <v>45</v>
      </c>
      <c r="C11" t="s">
        <v>46</v>
      </c>
      <c r="D11" s="9">
        <v>0.02</v>
      </c>
      <c r="E11" s="11">
        <f>D11*$B$2</f>
        <v>0.02</v>
      </c>
      <c r="F11" t="s">
        <v>25</v>
      </c>
      <c r="G11" s="4">
        <f>E11*6.5</f>
        <v>0.13</v>
      </c>
    </row>
    <row r="12">
      <c r="A12" t="s">
        <v>47</v>
      </c>
      <c r="B12" t="s">
        <v>48</v>
      </c>
      <c r="C12" t="s">
        <v>46</v>
      </c>
      <c r="D12" s="9">
        <v>0.1</v>
      </c>
      <c r="E12" s="11">
        <f>D12*$B$2</f>
        <v>0.1</v>
      </c>
      <c r="F12" t="s">
        <v>25</v>
      </c>
      <c r="G12" s="4">
        <f>E12*0.4</f>
        <v>0.04</v>
      </c>
    </row>
    <row r="13">
      <c r="A13" t="s">
        <v>49</v>
      </c>
      <c r="B13" t="s">
        <v>50</v>
      </c>
      <c r="C13" t="s">
        <v>46</v>
      </c>
      <c r="D13" s="9">
        <v>0.2</v>
      </c>
      <c r="E13" s="11">
        <f>D13*$B$2</f>
        <v>0.2</v>
      </c>
      <c r="F13" t="s">
        <v>51</v>
      </c>
      <c r="G13" s="4">
        <f>E13*0.45</f>
        <v>0.09</v>
      </c>
    </row>
    <row r="14">
      <c r="A14" t="s">
        <v>52</v>
      </c>
      <c r="B14" t="s">
        <v>53</v>
      </c>
      <c r="C14" t="s">
        <v>46</v>
      </c>
      <c r="D14" s="9">
        <v>1</v>
      </c>
      <c r="E14" s="11">
        <f>D14*$B$2</f>
        <v>1</v>
      </c>
      <c r="F14" t="s">
        <v>25</v>
      </c>
      <c r="G14" s="4">
        <f>E14*2.8</f>
        <v>2.8</v>
      </c>
    </row>
    <row r="15">
      <c r="A15"/>
      <c r="B15"/>
      <c r="C15"/>
      <c r="D15"/>
      <c r="E15"/>
      <c r="F15" t="s" s="3">
        <v>54</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0.5</v>
      </c>
      <c r="E2" t="s">
        <v>25</v>
      </c>
      <c r="F2" t="s">
        <v>60</v>
      </c>
    </row>
    <row r="3">
      <c r="A3">
        <v>1</v>
      </c>
      <c r="B3" t="s">
        <v>61</v>
      </c>
      <c r="C3" t="s">
        <v>62</v>
      </c>
      <c r="D3" s="11">
        <v>1</v>
      </c>
      <c r="E3" t="s">
        <v>25</v>
      </c>
      <c r="F3" t="s">
        <v>46</v>
      </c>
    </row>
    <row r="4">
      <c r="A4">
        <v>1</v>
      </c>
      <c r="B4" t="s">
        <v>63</v>
      </c>
      <c r="C4" t="s">
        <v>62</v>
      </c>
      <c r="D4" s="11">
        <v>0.05</v>
      </c>
      <c r="E4" t="s">
        <v>43</v>
      </c>
      <c r="F4" t="s">
        <v>42</v>
      </c>
    </row>
    <row r="5">
      <c r="A5">
        <v>1</v>
      </c>
      <c r="B5" t="s">
        <v>64</v>
      </c>
      <c r="C5" t="s">
        <v>62</v>
      </c>
      <c r="D5" s="11">
        <v>0.1</v>
      </c>
      <c r="E5" t="s">
        <v>25</v>
      </c>
      <c r="F5" t="s">
        <v>46</v>
      </c>
    </row>
    <row r="6">
      <c r="A6">
        <v>1</v>
      </c>
      <c r="B6" t="s">
        <v>65</v>
      </c>
      <c r="C6" t="s">
        <v>62</v>
      </c>
      <c r="D6" s="11">
        <v>0.02</v>
      </c>
      <c r="E6" t="s">
        <v>25</v>
      </c>
      <c r="F6" t="s">
        <v>46</v>
      </c>
    </row>
    <row r="7">
      <c r="A7">
        <v>1</v>
      </c>
      <c r="B7" t="s">
        <v>66</v>
      </c>
      <c r="C7" t="s">
        <v>59</v>
      </c>
      <c r="D7" s="11">
        <v>1</v>
      </c>
      <c r="E7" t="s">
        <v>67</v>
      </c>
      <c r="F7" t="s">
        <v>60</v>
      </c>
    </row>
    <row r="8">
      <c r="A8">
        <v>2</v>
      </c>
      <c r="B8" t="s">
        <v>68</v>
      </c>
      <c r="C8" t="s">
        <v>59</v>
      </c>
      <c r="D8" s="11">
        <v>0.02</v>
      </c>
      <c r="E8" t="s">
        <v>25</v>
      </c>
      <c r="F8" t="s">
        <v>69</v>
      </c>
    </row>
    <row r="9">
      <c r="A9">
        <v>3</v>
      </c>
      <c r="B9" t="s">
        <v>70</v>
      </c>
      <c r="C9" t="s">
        <v>62</v>
      </c>
      <c r="D9" s="11">
        <v>0.2</v>
      </c>
      <c r="E9" t="s">
        <v>51</v>
      </c>
      <c r="F9" t="s">
        <v>46</v>
      </c>
    </row>
    <row r="10">
      <c r="A10">
        <v>2</v>
      </c>
      <c r="B10" t="s">
        <v>71</v>
      </c>
      <c r="C10" t="s">
        <v>62</v>
      </c>
      <c r="D10" s="11">
        <v>0.001</v>
      </c>
      <c r="E10" t="s">
        <v>25</v>
      </c>
      <c r="F10" t="s">
        <v>37</v>
      </c>
    </row>
    <row r="11">
      <c r="A11">
        <v>2</v>
      </c>
      <c r="B11" t="s">
        <v>72</v>
      </c>
      <c r="C11" t="s">
        <v>62</v>
      </c>
      <c r="D11" s="11">
        <v>0.001</v>
      </c>
      <c r="E11" t="s">
        <v>25</v>
      </c>
      <c r="F11" t="s">
        <v>37</v>
      </c>
    </row>
    <row r="12">
      <c r="A12">
        <v>1</v>
      </c>
      <c r="B12" t="s">
        <v>73</v>
      </c>
      <c r="C12" t="s">
        <v>62</v>
      </c>
      <c r="D12" s="11">
        <v>0.001</v>
      </c>
      <c r="E12" t="s">
        <v>25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3">
        <v>81</v>
      </c>
      <c r="E2" t="s" s="13"/>
      <c r="F2"/>
    </row>
    <row r="3">
      <c r="A3" t="s">
        <v>2</v>
      </c>
      <c r="B3">
        <v>2</v>
      </c>
      <c r="C3" t="s">
        <v>82</v>
      </c>
      <c r="D3" t="inlineStr" s="13">
        <is>
          <t>Préparer — Ciseler finement oignons (ou échalotes). Éplucher l'ail et retirer le germe. Monter le bouquet garni avec beaucoup de thym. Laver, monder, épépiner, presser et concasser les tomates.</t>
        </is>
      </c>
      <c r="E3" t="s" s="13"/>
      <c r="F3"/>
    </row>
    <row r="4">
      <c r="A4" t="s">
        <v>2</v>
      </c>
      <c r="B4">
        <v>3</v>
      </c>
      <c r="C4" t="s">
        <v>83</v>
      </c>
      <c r="D4" t="inlineStr" s="13">
        <is>
          <t>Cuire — Suer oignons ou échalotes dans la matière grasse (huile pour l'oignon, beurre pour l'échalote, en règle générale). Ajouter la tomate, l'ail en gousses entières (facile à retirer) et le bouquet garni ; saler, poivrer, corriger l'acidité d'une pincée de sucre et la couleur d'un peu de concentré si besoin. Couvrir d'un papier sulfurisé et cuire jusqu'à ce que l'eau soit totalement évaporée, en remuant souvent à la spatule en exoglass, surtout en fin de cuisson.</t>
        </is>
      </c>
      <c r="E4" t="s" s="13"/>
      <c r="F4"/>
    </row>
    <row r="5">
      <c r="A5" t="s">
        <v>2</v>
      </c>
      <c r="B5">
        <v>4</v>
      </c>
      <c r="C5" t="s">
        <v>84</v>
      </c>
      <c r="D5" t="s" s="13">
        <v>85</v>
      </c>
      <c r="E5" t="s" s="13"/>
      <c r="F5"/>
    </row>
    <row r="6">
      <c r="A6" t="s">
        <v>86</v>
      </c>
      <c r="B6">
        <v>1</v>
      </c>
      <c r="C6" t="s">
        <v>87</v>
      </c>
      <c r="D6" t="s" s="13">
        <v>81</v>
      </c>
      <c r="E6" t="s" s="13"/>
      <c r="F6"/>
    </row>
    <row r="7">
      <c r="A7" t="s">
        <v>86</v>
      </c>
      <c r="B7">
        <v>2</v>
      </c>
      <c r="C7" t="s">
        <v>87</v>
      </c>
      <c r="D7" t="inlineStr" s="13">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7" t="s" s="13"/>
      <c r="F7"/>
    </row>
    <row r="8">
      <c r="A8" t="s">
        <v>86</v>
      </c>
      <c r="B8">
        <v>3</v>
      </c>
      <c r="C8" t="s">
        <v>88</v>
      </c>
      <c r="D8" t="inlineStr" s="13">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4">
        <f>"GRO_CDR_B320 · CUI.PREP · référence : "&amp;Besoins!B3&amp;" "&amp;Besoins!C3&amp;" · multiplicateur réglable sur la feuille ""Besoins"""</f>
        <v>GRO_CDR_B320 · CUI.PREP · référence : 0,5 kg · multiplicateur réglable sur la feuille </v>
      </c>
      <c r="B2"/>
      <c r="C2"/>
      <c r="D2"/>
    </row>
    <row r="3">
      <c r="A3"/>
      <c r="B3"/>
      <c r="C3"/>
      <c r="D3"/>
    </row>
    <row r="4">
      <c r="A4" t="s" s="15">
        <v>90</v>
      </c>
      <c r="B4"/>
      <c r="C4"/>
      <c r="D4"/>
    </row>
    <row r="5">
      <c r="A5" t="s" s="16">
        <v>91</v>
      </c>
      <c r="B5" t="str" s="13">
        <f>"[METTRE EN PLACE] "&amp;Procedure!D2</f>
        <v>[METTRE EN PLACE] Mise en place — Peser et mesurer toutes les denrées, vérifier leur fraîcheur.</v>
      </c>
      <c r="C5"/>
      <c r="D5"/>
    </row>
    <row r="6">
      <c r="A6" t="s" s="16">
        <v>92</v>
      </c>
      <c r="B6" t="str" s="13">
        <f>"[ÉPLUCHER] "&amp;Procedure!D3</f>
        <v>[ÉPLUCHER] Préparer — Ciseler finement oignons (ou échalotes). Éplucher l'ail et retirer le germe. Monter le bouquet garni avec beaucoup de thym. Laver, monder, épépiner, presser et concasser les tomates.</v>
      </c>
      <c r="C6"/>
      <c r="D6"/>
    </row>
    <row r="7">
      <c r="A7"/>
      <c r="B7" t="str">
        <f>Besoins!B14</f>
        <v>TOMATE ronde Maroc cat.I 67-82mm</v>
      </c>
      <c r="C7" s="11">
        <f>Besoins!E14</f>
        <v>1</v>
      </c>
      <c r="D7" t="str">
        <f>Besoins!F14</f>
        <v>kg</v>
      </c>
    </row>
    <row r="8">
      <c r="A8"/>
      <c r="B8" t="str">
        <f>Besoins!B12</f>
        <v>OIGNON jaune France cat.I 60-80mm</v>
      </c>
      <c r="C8" s="11">
        <f>Besoins!E12</f>
        <v>0.1</v>
      </c>
      <c r="D8" t="str">
        <f>Besoins!F12</f>
        <v>kg</v>
      </c>
    </row>
    <row r="9">
      <c r="A9"/>
      <c r="B9" t="str">
        <f>Besoins!B11</f>
        <v>AIL frais France cat.I 60-80mm</v>
      </c>
      <c r="C9" s="11">
        <f>Besoins!E11</f>
        <v>0.02</v>
      </c>
      <c r="D9" t="str">
        <f>Besoins!F11</f>
        <v>kg</v>
      </c>
    </row>
    <row r="10">
      <c r="A10"/>
      <c r="B10" t="s">
        <v>93</v>
      </c>
      <c r="C10" s="11">
        <f>'Besoins'!$B$2*1</f>
        <v>1</v>
      </c>
      <c r="D10" t="s">
        <v>67</v>
      </c>
    </row>
    <row r="11">
      <c r="A11" t="s" s="16">
        <v>94</v>
      </c>
      <c r="B11" t="str" s="13">
        <f>"[SUER] "&amp;Procedure!D4</f>
        <v>[SUER] Cuire — Suer oignons ou échalotes dans la matière grasse (huile pour l'oignon, beurre pour l'échalote, en règle générale). Ajouter la tomate, l'ail en gousses entières (facile à retirer) et le bouquet garni ; saler, poivrer, corriger l'acidité d'une pincée de sucre et la couleur d'un peu de concentré si besoin. Couvrir d'un papier sulfurisé et cuire jusqu'à ce que l'eau soit totalement évaporée, en remuant souvent à la spatule en exoglass, surtout en fin de cuisson.</v>
      </c>
      <c r="C11"/>
      <c r="D11"/>
    </row>
    <row r="12">
      <c r="A12"/>
      <c r="B12" t="str">
        <f>Besoins!B10</f>
        <v>Huile d'olive vierge pure</v>
      </c>
      <c r="C12" s="11">
        <f>Besoins!E10</f>
        <v>0.05</v>
      </c>
      <c r="D12" t="str">
        <f>Besoins!F10</f>
        <v>lt</v>
      </c>
    </row>
    <row r="13">
      <c r="A13"/>
      <c r="B13" t="str">
        <f>Besoins!B7</f>
        <v>Poivre noir moulu</v>
      </c>
      <c r="C13" s="11">
        <f>Besoins!E7</f>
        <v>0.001</v>
      </c>
      <c r="D13" t="str">
        <f>Besoins!F7</f>
        <v>kg</v>
      </c>
    </row>
    <row r="14">
      <c r="A14" t="s" s="16">
        <v>95</v>
      </c>
      <c r="B14" t="str" s="13">
        <f>"[COUVRIR] "&amp;Procedure!D5</f>
        <v>[COUVRIR] Finir — Vérifier le dessèchement et l'assaisonnement, retirer ail et bouquet garni, débarrasser dans un petit récipient inox couvert d'un papier sulfurisé.</v>
      </c>
      <c r="C14"/>
      <c r="D14"/>
    </row>
    <row r="15">
      <c r="A15"/>
      <c r="B15"/>
      <c r="C15"/>
      <c r="D15"/>
    </row>
    <row r="16">
      <c r="A16" t="s" s="15">
        <v>96</v>
      </c>
      <c r="B16"/>
      <c r="C16"/>
      <c r="D16"/>
    </row>
    <row r="17">
      <c r="A17" t="s" s="16">
        <v>91</v>
      </c>
      <c r="B17" t="str" s="13">
        <f>"[TRIER] "&amp;Procedure!D6</f>
        <v>[TRIER] Mise en place — Peser et mesurer toutes les denrées, vérifier leur fraîcheur.</v>
      </c>
      <c r="C17"/>
      <c r="D17"/>
    </row>
    <row r="18">
      <c r="A18" t="s" s="16">
        <v>92</v>
      </c>
      <c r="B18" t="str" s="13">
        <f>"[TRIER] "&amp;Procedure!D7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18"/>
      <c r="D18"/>
    </row>
    <row r="19">
      <c r="A19" t="s" s="16">
        <v>94</v>
      </c>
      <c r="B19" t="str" s="13">
        <f>"[FOURRER] "&amp;Procedure!D8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19"/>
      <c r="D19"/>
    </row>
    <row r="20">
      <c r="A20"/>
      <c r="B20" t="s">
        <v>97</v>
      </c>
      <c r="C20" s="11">
        <f>'Besoins'!$B$2*0.02</f>
        <v>0.02</v>
      </c>
      <c r="D20" t="s">
        <v>25</v>
      </c>
    </row>
    <row r="21">
      <c r="A21"/>
      <c r="B21" t="str">
        <f>Besoins!B9</f>
        <v>Thym séché</v>
      </c>
      <c r="C21" s="11">
        <f>Besoins!E9</f>
        <v>0.001</v>
      </c>
      <c r="D21" t="str">
        <f>Besoins!F9</f>
        <v>kg</v>
      </c>
    </row>
    <row r="22">
      <c r="A22"/>
      <c r="B22" t="str">
        <f>Besoins!B8</f>
        <v>Laurier sauce feuilles</v>
      </c>
      <c r="C22" s="11">
        <f>Besoins!E8</f>
        <v>0.001</v>
      </c>
      <c r="D22" t="str">
        <f>Besoins!F8</f>
        <v>kg</v>
      </c>
    </row>
    <row r="23">
      <c r="A23"/>
      <c r="B23"/>
      <c r="C23"/>
      <c r="D23"/>
    </row>
    <row r="24">
      <c r="A24" t="s" s="17">
        <v>22</v>
      </c>
      <c r="B24"/>
      <c r="C24"/>
      <c r="D24"/>
    </row>
  </sheetData>
  <sheetProtection sheet="1" formatRows="0" formatColumns="0"/>
  <mergeCells count="12">
    <mergeCell ref="A1:D1"/>
    <mergeCell ref="A2:D2"/>
    <mergeCell ref="A4:D4"/>
    <mergeCell ref="B5:D5"/>
    <mergeCell ref="B6:D6"/>
    <mergeCell ref="B11:D11"/>
    <mergeCell ref="B14:D14"/>
    <mergeCell ref="A16:D16"/>
    <mergeCell ref="B17:D17"/>
    <mergeCell ref="B18:D18"/>
    <mergeCell ref="B19:D19"/>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2026-10-30T13:54:02Z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2026-10-30T13:54:02Z</dcterms:modified>
  <cp:revision>1</cp:revision>
</cp:coreProperties>
</file>