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<sst xmlns="http://schemas.openxmlformats.org/spreadsheetml/2006/main" count="89" uniqueCount="89">
  <si>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</si>
  <si>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</si>
  <si>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APPAREIL À BAVAROIS AUX FRAISES</t>
  </si>
  <si>
    <t>Code</t>
  </si>
  <si>
    <t>GRO_CDR_B567</t>
  </si>
  <si>
    <t>Classe</t>
  </si>
  <si>
    <t>Appareils divers (PAT.CREAMS.APPAREILS)</t>
  </si>
  <si>
    <t>Statut</t>
  </si>
  <si>
    <t>publie</t>
  </si>
  <si>
    <t>Verrouillée</t>
  </si>
  <si>
    <t>Oui — Corpus CDR (Cuisine de Référence 1993) audité et corrigé — verrouillé Chapitre 5</t>
  </si>
  <si>
    <t>Source bibliographique</t>
  </si>
  <si>
    <t>La Cuisine de Référence (BPI.CDR2002)</t>
  </si>
  <si>
    <t>Provenance</t>
  </si>
  <si>
    <t>Quantité de référence</t>
  </si>
  <si>
    <t>2,6 kg</t>
  </si>
  <si>
    <t>Coût de revient H.T. (qt de référence)</t>
  </si>
  <si>
    <t>Coût unitaire H.T.</t>
  </si>
  <si>
    <t>Quantité demandée pour cet export</t>
  </si>
  <si>
    <t>Coût de revient total H.T. pour cette quantité</t>
  </si>
  <si>
    <t>Export généré le</t>
  </si>
  <si>
    <t>30/10/2026 15:37</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</si>
  <si>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</si>
  <si>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</si>
  <si>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</si>
  <si>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</si>
  <si>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</si>
  <si>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</si>
  <si>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</si>
  <si>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</si>
  <si>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</si>
  <si>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</si>
  <si>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EAU</t>
  </si>
  <si>
    <t>Eau (robinet - moy. France 2026)</t>
  </si>
  <si>
    <t>Matières premières</t>
  </si>
  <si>
    <t>lt</t>
  </si>
  <si>
    <t>00000274</t>
  </si>
  <si>
    <t>GELATINE EN FEUILLES</t>
  </si>
  <si>
    <t>Gélatines et texturants</t>
  </si>
  <si>
    <t>CRE-LIQUIDE-35</t>
  </si>
  <si>
    <t>Crème liquide entière 35% MG UHT</t>
  </si>
  <si>
    <t>Crèmes fraîches et laitières</t>
  </si>
  <si>
    <t>RNM3770123</t>
  </si>
  <si>
    <t>CITRON Espagne cat.I 4(58-67mm)</t>
  </si>
  <si>
    <t>Légumes</t>
  </si>
  <si>
    <t>RNM24990123</t>
  </si>
  <si>
    <t>FRAISE standard France cat.I barq.500g</t>
  </si>
  <si>
    <t>SUC-BLANC</t>
  </si>
  <si>
    <t>Sucre blanc cristal sac 25 kg</t>
  </si>
  <si>
    <t>Sucres et édulcorants</t>
  </si>
  <si>
    <t>Total</t>
  </si>
  <si>
    <t>Niveau</t>
  </si>
  <si>
    <t>Composant</t>
  </si>
  <si>
    <t>Type</t>
  </si>
  <si>
    <t>Quantité (pour 2,6 kg)</t>
  </si>
  <si>
    <t>recette</t>
  </si>
  <si>
    <t>Appareils divers</t>
  </si>
  <si>
    <t xml:space="preserve">    ↳ FRAISE standard France cat.I barq.500g</t>
  </si>
  <si>
    <t>matiere</t>
  </si>
  <si>
    <t xml:space="preserve">    ↳ CITRON Espagne cat.I 4(58-67mm)</t>
  </si>
  <si>
    <t xml:space="preserve">    ↳ Sucre blanc cristal sac 25 kg</t>
  </si>
  <si>
    <t xml:space="preserve">    ↳ Eau (robinet - moy. France 2026)</t>
  </si>
  <si>
    <t xml:space="preserve">    ↳ GELATINE EN FEUILLES (P)</t>
  </si>
  <si>
    <t>pc</t>
  </si>
  <si>
    <t>Conversions diverses</t>
  </si>
  <si>
    <t xml:space="preserve">        ↳ GELATINE EN FEUILLES</t>
  </si>
  <si>
    <t xml:space="preserve">    ↳ Crème liquide entière 35% MG UHT</t>
  </si>
  <si>
    <t>Recette</t>
  </si>
  <si>
    <t>#</t>
  </si>
  <si>
    <t>Verbe</t>
  </si>
  <si>
    <t>Étape</t>
  </si>
  <si>
    <t>Précision technique</t>
  </si>
  <si>
    <t>Durée</t>
  </si>
  <si>
    <t>METTRE EN PLACE</t>
  </si>
  <si>
    <t>Mise en place — Peser et mesurer ; tremper la gélatine dans l'eau froide.</t>
  </si>
  <si>
    <t>REFROIDIR</t>
  </si>
  <si>
    <t>MONTER</t>
  </si>
  <si>
    <t>MOULER</t>
  </si>
  <si>
    <t>Crème fouettée — Monter la crème fleurette sans trop la serrer : onctueuse, lisse et homogène.</t>
  </si>
  <si>
    <t>240 min (repos)</t>
  </si>
  <si>
    <t>Fiche technique — APPAREIL À BAVAROIS AUX FRAISES</t>
  </si>
  <si>
    <t>APPAREIL À BAVAROIS AUX FRAISES  GRO_CDR_B567</t>
  </si>
  <si>
    <t>1.</t>
  </si>
  <si>
    <t xml:space="preserve">    GELATINE EN FEUILLES (P) (conv.)</t>
  </si>
  <si>
    <t>2.</t>
  </si>
  <si>
    <t>3.</t>
  </si>
  <si>
    <t xml:space="preserve">    FRAISE standard France cat.I barq.500g</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</si>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</sst>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17.456076</v>
      </c>
    </row>
    <row r="12">
      <c r="A12" t="s" s="3">
        <v>17</v>
      </c>
      <c r="B12" s="4">
        <v>6.7138753846154</v>
      </c>
    </row>
    <row r="13">
      <c r="A13"/>
      <c r="B13"/>
    </row>
    <row r="14">
      <c r="A14" t="s" s="5">
        <v>18</v>
      </c>
      <c r="B14" t="s" s="5">
        <v>15</v>
      </c>
    </row>
    <row r="15">
      <c r="A15" t="s" s="5">
        <v>19</v>
      </c>
      <c r="B15" s="6">
        <v>17.456076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2.6</v>
      </c>
      <c r="C3" t="s" s="10">
        <v>25</v>
      </c>
      <c r="D3"/>
      <c r="E3"/>
      <c r="F3"/>
    </row>
    <row r="4">
      <c r="A4" t="s">
        <v>26</v>
      </c>
      <c r="B4" s="11">
        <f>$B$2*B3</f>
        <v>2.6</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v>
      </c>
      <c r="E7" s="11">
        <f>D7*$B$2</f>
        <v>0.1</v>
      </c>
      <c r="F7" t="s">
        <v>35</v>
      </c>
      <c r="G7" s="4">
        <f>E7*0.0043</f>
        <v>0.00043</v>
      </c>
    </row>
    <row r="8">
      <c r="A8" t="s" s="12">
        <v>36</v>
      </c>
      <c r="B8" t="s">
        <v>37</v>
      </c>
      <c r="C8" t="s">
        <v>38</v>
      </c>
      <c r="D8" s="9">
        <v>0.028</v>
      </c>
      <c r="E8" s="11">
        <f>D8*$B$2</f>
        <v>0.028</v>
      </c>
      <c r="F8" t="s">
        <v>25</v>
      </c>
      <c r="G8" s="4">
        <f>E8*16.0945</f>
        <v>0.450646</v>
      </c>
    </row>
    <row r="9">
      <c r="A9" t="s">
        <v>39</v>
      </c>
      <c r="B9" t="s">
        <v>40</v>
      </c>
      <c r="C9" t="s">
        <v>41</v>
      </c>
      <c r="D9" s="9">
        <v>0.8</v>
      </c>
      <c r="E9" s="11">
        <f>D9*$B$2</f>
        <v>0.8</v>
      </c>
      <c r="F9" t="s">
        <v>35</v>
      </c>
      <c r="G9" s="4">
        <f>E9*2.85</f>
        <v>2.28</v>
      </c>
    </row>
    <row r="10">
      <c r="A10" t="s">
        <v>42</v>
      </c>
      <c r="B10" t="s">
        <v>43</v>
      </c>
      <c r="C10" t="s">
        <v>44</v>
      </c>
      <c r="D10" s="9">
        <v>0.15</v>
      </c>
      <c r="E10" s="11">
        <f>D10*$B$2</f>
        <v>0.15</v>
      </c>
      <c r="F10" t="s">
        <v>25</v>
      </c>
      <c r="G10" s="4">
        <f>E10*1.8</f>
        <v>0.27</v>
      </c>
    </row>
    <row r="11">
      <c r="A11" t="s">
        <v>45</v>
      </c>
      <c r="B11" t="s">
        <v>46</v>
      </c>
      <c r="C11" t="s">
        <v>44</v>
      </c>
      <c r="D11" s="9">
        <v>1.5</v>
      </c>
      <c r="E11" s="11">
        <f>D11*$B$2</f>
        <v>1.5</v>
      </c>
      <c r="F11" t="s">
        <v>25</v>
      </c>
      <c r="G11" s="4">
        <f>E11*9.5</f>
        <v>14.25</v>
      </c>
    </row>
    <row r="12">
      <c r="A12" t="s">
        <v>47</v>
      </c>
      <c r="B12" t="s">
        <v>48</v>
      </c>
      <c r="C12" t="s">
        <v>49</v>
      </c>
      <c r="D12" s="9">
        <v>0.25</v>
      </c>
      <c r="E12" s="11">
        <f>D12*$B$2</f>
        <v>0.25</v>
      </c>
      <c r="F12" t="s">
        <v>25</v>
      </c>
      <c r="G12" s="4">
        <f>E12*0.82</f>
        <v>0.205</v>
      </c>
    </row>
    <row r="13">
      <c r="A13"/>
      <c r="B13"/>
      <c r="C13"/>
      <c r="D13"/>
      <c r="E13"/>
      <c r="F13" t="s" s="3">
        <v>50</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30</v>
      </c>
      <c r="F1" t="s" s="2">
        <v>5</v>
      </c>
    </row>
    <row r="2">
      <c r="A2">
        <v>0</v>
      </c>
      <c r="B2" t="s">
        <v>2</v>
      </c>
      <c r="C2" t="s">
        <v>55</v>
      </c>
      <c r="D2" s="11">
        <v>2.6</v>
      </c>
      <c r="E2" t="s">
        <v>25</v>
      </c>
      <c r="F2" t="s">
        <v>56</v>
      </c>
    </row>
    <row r="3">
      <c r="A3">
        <v>1</v>
      </c>
      <c r="B3" t="s">
        <v>57</v>
      </c>
      <c r="C3" t="s">
        <v>58</v>
      </c>
      <c r="D3" s="11">
        <v>1.1</v>
      </c>
      <c r="E3" t="s">
        <v>25</v>
      </c>
      <c r="F3" t="s">
        <v>44</v>
      </c>
    </row>
    <row r="4">
      <c r="A4">
        <v>1</v>
      </c>
      <c r="B4" t="s">
        <v>59</v>
      </c>
      <c r="C4" t="s">
        <v>58</v>
      </c>
      <c r="D4" s="11">
        <v>0.15</v>
      </c>
      <c r="E4" t="s">
        <v>25</v>
      </c>
      <c r="F4" t="s">
        <v>44</v>
      </c>
    </row>
    <row r="5">
      <c r="A5">
        <v>1</v>
      </c>
      <c r="B5" t="s">
        <v>60</v>
      </c>
      <c r="C5" t="s">
        <v>58</v>
      </c>
      <c r="D5" s="11">
        <v>0.25</v>
      </c>
      <c r="E5" t="s">
        <v>25</v>
      </c>
      <c r="F5" t="s">
        <v>49</v>
      </c>
    </row>
    <row r="6">
      <c r="A6">
        <v>1</v>
      </c>
      <c r="B6" t="s">
        <v>61</v>
      </c>
      <c r="C6" t="s">
        <v>58</v>
      </c>
      <c r="D6" s="11">
        <v>0.1</v>
      </c>
      <c r="E6" t="s">
        <v>35</v>
      </c>
      <c r="F6" t="s">
        <v>34</v>
      </c>
    </row>
    <row r="7">
      <c r="A7">
        <v>1</v>
      </c>
      <c r="B7" t="s">
        <v>62</v>
      </c>
      <c r="C7" t="s">
        <v>55</v>
      </c>
      <c r="D7" s="11">
        <v>14</v>
      </c>
      <c r="E7" t="s">
        <v>63</v>
      </c>
      <c r="F7" t="s">
        <v>64</v>
      </c>
    </row>
    <row r="8">
      <c r="A8">
        <v>2</v>
      </c>
      <c r="B8" t="s">
        <v>65</v>
      </c>
      <c r="C8" t="s">
        <v>58</v>
      </c>
      <c r="D8" s="11">
        <v>0.028</v>
      </c>
      <c r="E8" t="s">
        <v>25</v>
      </c>
      <c r="F8" t="s">
        <v>38</v>
      </c>
    </row>
    <row r="9">
      <c r="A9">
        <v>1</v>
      </c>
      <c r="B9" t="s">
        <v>66</v>
      </c>
      <c r="C9" t="s">
        <v>58</v>
      </c>
      <c r="D9" s="11">
        <v>0.8</v>
      </c>
      <c r="E9" t="s">
        <v>35</v>
      </c>
      <c r="F9" t="s">
        <v>41</v>
      </c>
    </row>
    <row r="10">
      <c r="A10">
        <v>1</v>
      </c>
      <c r="B10" t="s">
        <v>57</v>
      </c>
      <c r="C10" t="s">
        <v>58</v>
      </c>
      <c r="D10" s="11">
        <v>0.4</v>
      </c>
      <c r="E10" t="s">
        <v>25</v>
      </c>
      <c r="F10"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67</v>
      </c>
      <c r="B1" t="s" s="2">
        <v>68</v>
      </c>
      <c r="C1" t="s" s="2">
        <v>69</v>
      </c>
      <c r="D1" t="s" s="2">
        <v>70</v>
      </c>
      <c r="E1" t="s" s="2">
        <v>71</v>
      </c>
      <c r="F1" t="s" s="2">
        <v>72</v>
      </c>
    </row>
    <row r="2">
      <c r="A2" t="s">
        <v>2</v>
      </c>
      <c r="B2">
        <v>1</v>
      </c>
      <c r="C2" t="s">
        <v>73</v>
      </c>
      <c r="D2" t="s" s="14">
        <v>74</v>
      </c>
      <c r="E2" t="s" s="14"/>
      <c r="F2"/>
    </row>
    <row r="3">
      <c r="A3" t="s">
        <v>2</v>
      </c>
      <c r="B3">
        <v>2</v>
      </c>
      <c r="C3" t="s">
        <v>75</v>
      </c>
      <c r="D3" t="inlineStr" s="14">
        <is>
          <t>Sirop — Porter le sucre et l'eau à ébullition dans une petite russe (sirop à 1,2624, soit 30° Baumé). Y fondre la gélatine bien égouttée, passer au chinois étamine et laisser refroidir en vannant régulièrement.</t>
        </is>
      </c>
      <c r="E3" t="s" s="14"/>
      <c r="F3"/>
    </row>
    <row r="4">
      <c r="A4" t="s">
        <v>2</v>
      </c>
      <c r="B4">
        <v>3</v>
      </c>
      <c r="C4" t="s">
        <v>76</v>
      </c>
      <c r="D4" t="inlineStr" s="14">
        <is>
          <t>Fruits — Laver soigneusement les fraises en les changeant de calotte à la main, les équeuter et les éponger. Les mixer, passer la pulpe au chinois dans une grande calotte, ajouter le jus de citron selon l'acidité, et garder la pulpe sur glace ou au froid. Tailler à part les fruits réservés pour garnir.</t>
        </is>
      </c>
      <c r="E4" t="s" s="14"/>
      <c r="F4"/>
    </row>
    <row r="5">
      <c r="A5" t="s">
        <v>2</v>
      </c>
      <c r="B5">
        <v>4</v>
      </c>
      <c r="C5" t="s">
        <v>77</v>
      </c>
      <c r="D5" t="s" s="14">
        <v>78</v>
      </c>
      <c r="E5" t="s" s="14"/>
      <c r="F5" t="s">
        <v>79</v>
      </c>
    </row>
    <row r="6">
      <c r="A6" t="s">
        <v>2</v>
      </c>
      <c r="B6">
        <v>5</v>
      </c>
      <c r="C6"/>
      <c r="D6" t="inlineStr" s="14">
        <is>
          <t>Assemblage — Mêler le sirop froid à la pulpe ; dès que le mélange épaissit, incorporer très délicatement la crème fouettée et les fruits réservés, avec au besoin un très léger coup de fouet. Mouler aussitôt, sans attendre la prise complète, et réserver à +3 °C, 24 h au plus.</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80</v>
      </c>
      <c r="B1"/>
      <c r="C1"/>
      <c r="D1"/>
    </row>
    <row r="2">
      <c r="A2" t="str" s="15">
        <f>"GRO_CDR_B567 · PAT.CREAMS.APPAREILS · référence : "&amp;Besoins!B3&amp;" "&amp;Besoins!C3&amp;" · multiplicateur réglable sur la feuille ""Besoins"""</f>
        <v>GRO_CDR_B567 · PAT.CREAMS.APPAREILS · référence : 2,6 kg · multiplicateur réglable sur la feuille </v>
      </c>
      <c r="B2"/>
      <c r="C2"/>
      <c r="D2"/>
    </row>
    <row r="3">
      <c r="A3"/>
      <c r="B3"/>
      <c r="C3"/>
      <c r="D3"/>
    </row>
    <row r="4">
      <c r="A4" t="s" s="16">
        <v>81</v>
      </c>
      <c r="B4"/>
      <c r="C4"/>
      <c r="D4"/>
    </row>
    <row r="5">
      <c r="A5" t="s" s="17">
        <v>82</v>
      </c>
      <c r="B5" t="str" s="14">
        <f>"[METTRE EN PLACE] "&amp;Procedure!D2</f>
        <v>[METTRE EN PLACE] Mise en place — Peser et mesurer ; tremper la gélatine dans l'eau froide.</v>
      </c>
      <c r="C5"/>
      <c r="D5"/>
    </row>
    <row r="6">
      <c r="A6"/>
      <c r="B6" t="s">
        <v>83</v>
      </c>
      <c r="C6" s="11">
        <f>'Besoins'!$B$2*14</f>
        <v>14</v>
      </c>
      <c r="D6" t="s">
        <v>63</v>
      </c>
    </row>
    <row r="7">
      <c r="A7" t="s" s="17">
        <v>84</v>
      </c>
      <c r="B7" t="str" s="14">
        <f>"[REFROIDIR] "&amp;Procedure!D3</f>
        <v>[REFROIDIR] Sirop — Porter le sucre et l'eau à ébullition dans une petite russe (sirop à 1,2624, soit 30° Baumé). Y fondre la gélatine bien égouttée, passer au chinois étamine et laisser refroidir en vannant régulièrement.</v>
      </c>
      <c r="C7"/>
      <c r="D7"/>
    </row>
    <row r="8">
      <c r="A8"/>
      <c r="B8" t="str">
        <f>Besoins!B12</f>
        <v>Sucre blanc cristal sac 25 kg</v>
      </c>
      <c r="C8" s="11">
        <f>Besoins!E12</f>
        <v>0.25</v>
      </c>
      <c r="D8" t="str">
        <f>Besoins!F12</f>
        <v>kg</v>
      </c>
    </row>
    <row r="9">
      <c r="A9"/>
      <c r="B9" t="str">
        <f>Besoins!B7</f>
        <v>Eau (robinet - moy. France 2026)</v>
      </c>
      <c r="C9" s="11">
        <f>Besoins!E7</f>
        <v>0.1</v>
      </c>
      <c r="D9" t="str">
        <f>Besoins!F7</f>
        <v>lt</v>
      </c>
    </row>
    <row r="10">
      <c r="A10" t="s" s="17">
        <v>85</v>
      </c>
      <c r="B10" t="str" s="14">
        <f>"[MONTER] "&amp;Procedure!D4</f>
        <v>[MONTER] Fruits — Laver soigneusement les fraises en les changeant de calotte à la main, les équeuter et les éponger. Les mixer, passer la pulpe au chinois dans une grande calotte, ajouter le jus de citron selon l'acidité, et garder la pulpe sur glace ou au froid. Tailler à part les fruits réservés pour garnir.</v>
      </c>
      <c r="C10"/>
      <c r="D10"/>
    </row>
    <row r="11">
      <c r="A11"/>
      <c r="B11" t="s">
        <v>86</v>
      </c>
      <c r="C11" s="11">
        <f>'Besoins'!$B$2*1.1</f>
        <v>1.1</v>
      </c>
      <c r="D11" t="s">
        <v>25</v>
      </c>
    </row>
    <row r="12">
      <c r="A12"/>
      <c r="B12" t="str">
        <f>Besoins!B10</f>
        <v>CITRON Espagne cat.I 4(58-67mm)</v>
      </c>
      <c r="C12" s="11">
        <f>Besoins!E10</f>
        <v>0.15</v>
      </c>
      <c r="D12" t="str">
        <f>Besoins!F10</f>
        <v>kg</v>
      </c>
    </row>
    <row r="13">
      <c r="A13"/>
      <c r="B13" t="s">
        <v>86</v>
      </c>
      <c r="C13" s="11">
        <f>'Besoins'!$B$2*0.4</f>
        <v>0.4</v>
      </c>
      <c r="D13" t="s">
        <v>25</v>
      </c>
    </row>
    <row r="14">
      <c r="A14" t="s" s="17">
        <v>87</v>
      </c>
      <c r="B14" t="str" s="14">
        <f>"[MOULER] "&amp;Procedure!D5</f>
        <v>[MOULER] Crème fouettée — Monter la crème fleurette sans trop la serrer : onctueuse, lisse et homogène.</v>
      </c>
      <c r="C14"/>
      <c r="D14"/>
    </row>
    <row r="15">
      <c r="A15"/>
      <c r="B15" t="str">
        <f>Besoins!B9</f>
        <v>Crème liquide entière 35% MG UHT</v>
      </c>
      <c r="C15" s="11">
        <f>Besoins!E9</f>
        <v>0.8</v>
      </c>
      <c r="D15" t="str">
        <f>Besoins!F9</f>
        <v>lt</v>
      </c>
    </row>
    <row r="16">
      <c r="A16" t="s" s="17">
        <v>88</v>
      </c>
      <c r="B16" t="str" s="14">
        <f>Procedure!D6</f>
        <v>Assemblage — Mêler le sirop froid à la pulpe ; dès que le mélange épaissit, incorporer très délicatement la crème fouettée et les fruits réservés, avec au besoin un très léger coup de fouet. Mouler aussitôt, sans attendre la prise complète, et réserver à +3 °C, 24 h au plus.</v>
      </c>
      <c r="C16"/>
      <c r="D16"/>
    </row>
    <row r="17">
      <c r="A17"/>
      <c r="B17"/>
      <c r="C17"/>
      <c r="D17"/>
    </row>
    <row r="18">
      <c r="A18" t="s" s="18">
        <v>22</v>
      </c>
      <c r="B18"/>
      <c r="C18"/>
      <c r="D18"/>
    </row>
  </sheetData>
  <sheetProtection sheet="1" formatRows="0" formatColumns="0"/>
  <mergeCells count="9">
    <mergeCell ref="A1:D1"/>
    <mergeCell ref="A2:D2"/>
    <mergeCell ref="A4:D4"/>
    <mergeCell ref="B5:D5"/>
    <mergeCell ref="B7:D7"/>
    <mergeCell ref="B10:D10"/>
    <mergeCell ref="B14:D14"/>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2026-10-30T14:37:06Z</dcterms:created>
  <dc:title>APPAREIL À BAVAROIS AUX FRAISES</dc:title>
  <dc:subject/>
  <dc:creator>CUIS.web</dc:creator>
  <cp:lastModifiedBy/>
  <cp:keywords/>
  <dc:description>Export automatique — moteur récursif d'origine : Bernard Vandendaele</dc:description>
  <cp:category/>
  <dc:language>en-US</dc:language>
  <dcterms:modified xsi:type="dcterms:W3CDTF">2026-10-30T14:37:06Z</dcterms:modified>
  <cp:revision>1</cp:revision>
</cp:coreProperties>
</file>