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<sst xmlns="http://schemas.openxmlformats.org/spreadsheetml/2006/main" count="89" uniqueCount="89">
  <si>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</si>
  <si>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</si>
  <si>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BRISÉE</t>
  </si>
  <si>
    <t>Code</t>
  </si>
  <si>
    <t>GRO_CDR_B481</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</si>
  <si>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</si>
  <si>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</si>
  <si>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</si>
  <si>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</si>
  <si>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</si>
  <si>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</si>
  <si>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</si>
  <si>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</si>
  <si>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</si>
  <si>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</si>
  <si>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1,85 kg</t>
  </si>
  <si>
    <t>Coût de revient H.T. (qt de référence)</t>
  </si>
  <si>
    <t>Coût unitaire H.T.</t>
  </si>
  <si>
    <t>Quantité demandée pour cet export</t>
  </si>
  <si>
    <t>Coût de revient total H.T. pour cette quantité</t>
  </si>
  <si>
    <t>Export généré le</t>
  </si>
  <si>
    <t>30/10/2026 19:40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</si>
  <si>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</si>
  <si>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</si>
  <si>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</si>
  <si>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</si>
  <si>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</si>
  <si>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</si>
  <si>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</si>
  <si>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</si>
  <si>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</si>
  <si>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</si>
  <si>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</si>
  <si>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</si>
  <si>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</si>
  <si>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</si>
  <si>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</si>
  <si>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</si>
  <si>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</si>
  <si>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</si>
  <si>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</si>
  <si>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</si>
  <si>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</si>
  <si>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</si>
  <si>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</si>
  <si>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</si>
  <si>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</si>
  <si>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</si>
  <si>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</si>
  <si>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</si>
  <si>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</si>
  <si>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</si>
  <si>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</si>
  <si>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</si>
  <si>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</si>
  <si>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</si>
  <si>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1,85 kg)</t>
  </si>
  <si>
    <t>recette</t>
  </si>
  <si>
    <t>Pâtes friables (brisée, sablée)</t>
  </si>
  <si>
    <t xml:space="preserve">    ↳ Farine de blé T55</t>
  </si>
  <si>
    <t>matiere</t>
  </si>
  <si>
    <t xml:space="preserve">    ↳ Sel fin de cuisine</t>
  </si>
  <si>
    <t xml:space="preserve">    ↳ Sucre blanc cristal sac 25 kg</t>
  </si>
  <si>
    <t xml:space="preserve">    ↳ Eau (robinet - moy. France 2026)</t>
  </si>
  <si>
    <t xml:space="preserve">    ↳ JAUNE D'OEUF (P)</t>
  </si>
  <si>
    <t>Conversions oeufs et ovoproduits</t>
  </si>
  <si>
    <t xml:space="preserve">        ↳ JAUNE D'OEUF (ML)</t>
  </si>
  <si>
    <t xml:space="preserve">            ↳ OEUF A3 (PRIX)</t>
  </si>
  <si>
    <t xml:space="preserve">    ↳ Beurre doux 82% MG plaquette</t>
  </si>
  <si>
    <t>Recette</t>
  </si>
  <si>
    <t>#</t>
  </si>
  <si>
    <t>Verbe</t>
  </si>
  <si>
    <t>Étape</t>
  </si>
  <si>
    <t>Précision technique</t>
  </si>
  <si>
    <t>Durée</t>
  </si>
  <si>
    <t>METTRE EN PLACE</t>
  </si>
  <si>
    <t>Mise en place — Peser et mesurer toutes les denrées, vérifier leur fraîcheur ; travailler sur un marbre propre et froid.</t>
  </si>
  <si>
    <t>INCORPORER</t>
  </si>
  <si>
    <t>RÉUNIR</t>
  </si>
  <si>
    <t>30 min (repos)</t>
  </si>
  <si>
    <t>Fiche technique — PÂTE BRISÉE</t>
  </si>
  <si>
    <t>PÂTE BRISÉE  GRO_CDR_B481</t>
  </si>
  <si>
    <t>1.</t>
  </si>
  <si>
    <t>2.</t>
  </si>
  <si>
    <t xml:space="preserve">    Farine de blé T55</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</si>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</sst>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3.77686</v>
      </c>
    </row>
    <row r="12">
      <c r="A12" t="s" s="3">
        <v>17</v>
      </c>
      <c r="B12" s="4">
        <v>2.0415459459459</v>
      </c>
    </row>
    <row r="13">
      <c r="A13"/>
      <c r="B13"/>
    </row>
    <row r="14">
      <c r="A14" t="s" s="5">
        <v>18</v>
      </c>
      <c r="B14" t="s" s="5">
        <v>15</v>
      </c>
    </row>
    <row r="15">
      <c r="A15" t="s" s="5">
        <v>19</v>
      </c>
      <c r="B15" s="6">
        <v>3.77686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1.85</v>
      </c>
      <c r="C3" t="s" s="10">
        <v>25</v>
      </c>
      <c r="D3"/>
      <c r="E3"/>
      <c r="F3"/>
    </row>
    <row r="4">
      <c r="A4" t="s">
        <v>26</v>
      </c>
      <c r="B4" s="11">
        <f>$B$2*B3</f>
        <v>1.85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E7*0.0043</f>
        <v>0.00086</v>
      </c>
    </row>
    <row r="8">
      <c r="A8" t="s">
        <v>36</v>
      </c>
      <c r="B8" t="s">
        <v>37</v>
      </c>
      <c r="C8" t="s">
        <v>38</v>
      </c>
      <c r="D8" s="9">
        <v>1.05</v>
      </c>
      <c r="E8" s="11">
        <f>D8*$B$2</f>
        <v>1.05</v>
      </c>
      <c r="F8" t="s">
        <v>25</v>
      </c>
      <c r="G8" s="4">
        <f>E8*0.56</f>
        <v>0.588</v>
      </c>
    </row>
    <row r="9">
      <c r="A9" t="s">
        <v>39</v>
      </c>
      <c r="B9" t="s">
        <v>40</v>
      </c>
      <c r="C9" t="s">
        <v>41</v>
      </c>
      <c r="D9" s="9">
        <v>0.5</v>
      </c>
      <c r="E9" s="11">
        <f>D9*$B$2</f>
        <v>0.5</v>
      </c>
      <c r="F9" t="s">
        <v>25</v>
      </c>
      <c r="G9" s="4">
        <f>E9*5.2</f>
        <v>2.6</v>
      </c>
    </row>
    <row r="10">
      <c r="A10" t="s" s="12">
        <v>42</v>
      </c>
      <c r="B10" t="s">
        <v>43</v>
      </c>
      <c r="C10" t="s">
        <v>44</v>
      </c>
      <c r="D10" s="9">
        <v>2</v>
      </c>
      <c r="E10" s="11">
        <f>D10*$B$2</f>
        <v>2</v>
      </c>
      <c r="F10" t="s">
        <v>45</v>
      </c>
      <c r="G10" s="4">
        <f>E10*0.27</f>
        <v>0.54</v>
      </c>
    </row>
    <row r="11">
      <c r="A11" t="s">
        <v>46</v>
      </c>
      <c r="B11" t="s">
        <v>47</v>
      </c>
      <c r="C11" t="s">
        <v>48</v>
      </c>
      <c r="D11" s="9">
        <v>0.02</v>
      </c>
      <c r="E11" s="11">
        <f>D11*$B$2</f>
        <v>0.02</v>
      </c>
      <c r="F11" t="s">
        <v>25</v>
      </c>
      <c r="G11" s="4">
        <f>E11*0.35</f>
        <v>0.007</v>
      </c>
    </row>
    <row r="12">
      <c r="A12" t="s">
        <v>49</v>
      </c>
      <c r="B12" t="s">
        <v>50</v>
      </c>
      <c r="C12" t="s">
        <v>51</v>
      </c>
      <c r="D12" s="9">
        <v>0.05</v>
      </c>
      <c r="E12" s="11">
        <f>D12*$B$2</f>
        <v>0.05</v>
      </c>
      <c r="F12" t="s">
        <v>25</v>
      </c>
      <c r="G12" s="4">
        <f>E12*0.82</f>
        <v>0.041</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1.85</v>
      </c>
      <c r="E2" t="s">
        <v>25</v>
      </c>
      <c r="F2" t="s">
        <v>58</v>
      </c>
    </row>
    <row r="3">
      <c r="A3">
        <v>1</v>
      </c>
      <c r="B3" t="s">
        <v>59</v>
      </c>
      <c r="C3" t="s">
        <v>60</v>
      </c>
      <c r="D3" s="11">
        <v>1</v>
      </c>
      <c r="E3" t="s">
        <v>25</v>
      </c>
      <c r="F3" t="s">
        <v>38</v>
      </c>
    </row>
    <row r="4">
      <c r="A4">
        <v>1</v>
      </c>
      <c r="B4" t="s">
        <v>61</v>
      </c>
      <c r="C4" t="s">
        <v>60</v>
      </c>
      <c r="D4" s="11">
        <v>0.02</v>
      </c>
      <c r="E4" t="s">
        <v>25</v>
      </c>
      <c r="F4" t="s">
        <v>48</v>
      </c>
    </row>
    <row r="5">
      <c r="A5">
        <v>1</v>
      </c>
      <c r="B5" t="s">
        <v>62</v>
      </c>
      <c r="C5" t="s">
        <v>60</v>
      </c>
      <c r="D5" s="11">
        <v>0.05</v>
      </c>
      <c r="E5" t="s">
        <v>25</v>
      </c>
      <c r="F5" t="s">
        <v>51</v>
      </c>
    </row>
    <row r="6">
      <c r="A6">
        <v>1</v>
      </c>
      <c r="B6" t="s">
        <v>63</v>
      </c>
      <c r="C6" t="s">
        <v>60</v>
      </c>
      <c r="D6" s="11">
        <v>0.2</v>
      </c>
      <c r="E6" t="s">
        <v>35</v>
      </c>
      <c r="F6" t="s">
        <v>34</v>
      </c>
    </row>
    <row r="7">
      <c r="A7">
        <v>1</v>
      </c>
      <c r="B7" t="s">
        <v>64</v>
      </c>
      <c r="C7" t="s">
        <v>57</v>
      </c>
      <c r="D7" s="11">
        <v>4</v>
      </c>
      <c r="E7" t="s">
        <v>45</v>
      </c>
      <c r="F7" t="s">
        <v>65</v>
      </c>
    </row>
    <row r="8">
      <c r="A8">
        <v>2</v>
      </c>
      <c r="B8" t="s">
        <v>66</v>
      </c>
      <c r="C8" t="s">
        <v>57</v>
      </c>
      <c r="D8" s="11">
        <v>0.076</v>
      </c>
      <c r="E8" t="s">
        <v>35</v>
      </c>
      <c r="F8" t="s">
        <v>65</v>
      </c>
    </row>
    <row r="9">
      <c r="A9">
        <v>3</v>
      </c>
      <c r="B9" t="s">
        <v>67</v>
      </c>
      <c r="C9" t="s">
        <v>60</v>
      </c>
      <c r="D9" s="11">
        <v>2</v>
      </c>
      <c r="E9" t="s">
        <v>45</v>
      </c>
      <c r="F9" t="s">
        <v>44</v>
      </c>
    </row>
    <row r="10">
      <c r="A10">
        <v>1</v>
      </c>
      <c r="B10" t="s">
        <v>68</v>
      </c>
      <c r="C10" t="s">
        <v>60</v>
      </c>
      <c r="D10" s="11">
        <v>0.5</v>
      </c>
      <c r="E10" t="s">
        <v>25</v>
      </c>
      <c r="F10" t="s">
        <v>41</v>
      </c>
    </row>
    <row r="11">
      <c r="A11">
        <v>1</v>
      </c>
      <c r="B11" t="s">
        <v>59</v>
      </c>
      <c r="C11" t="s">
        <v>60</v>
      </c>
      <c r="D11" s="11">
        <v>0.05</v>
      </c>
      <c r="E11" t="s">
        <v>25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t>
        </is>
      </c>
      <c r="E3" t="s" s="14"/>
      <c r="F3"/>
    </row>
    <row r="4">
      <c r="A4" t="s">
        <v>2</v>
      </c>
      <c r="B4">
        <v>3</v>
      </c>
      <c r="C4"/>
      <c r="D4" t="inlineStr" s="14">
        <is>
          <t>Beurre — Assouplir le beurre au rouleau s'il est trop dur, le couper en petites parcelles et le déposer au centre. Ramener un peu de farine de l'intérieur de la fontaine et mélanger sans pétrir. Un beurre trop dur fait des grains, trop mou il rend la pâte élastique.</t>
        </is>
      </c>
      <c r="E4" t="s" s="14"/>
      <c r="F4"/>
    </row>
    <row r="5">
      <c r="A5" t="s">
        <v>2</v>
      </c>
      <c r="B5">
        <v>4</v>
      </c>
      <c r="C5" t="s">
        <v>78</v>
      </c>
      <c r="D5" t="inlineStr" s="14">
        <is>
          <t>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t>
        </is>
      </c>
      <c r="E5" t="s" s="14"/>
      <c r="F5" t="s">
        <v>79</v>
      </c>
    </row>
    <row r="6">
      <c r="A6" t="s">
        <v>2</v>
      </c>
      <c r="B6">
        <v>5</v>
      </c>
      <c r="C6"/>
      <c r="D6" t="inlineStr" s="14">
        <is>
          <t>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80</v>
      </c>
      <c r="B1"/>
      <c r="C1"/>
      <c r="D1"/>
    </row>
    <row r="2">
      <c r="A2" t="str" s="15">
        <f>"GRO_CDR_B481 · PAT.PATES.FRIABLES · référence : "&amp;Besoins!B3&amp;" "&amp;Besoins!C3&amp;" · multiplicateur réglable sur la feuille ""Besoins"""</f>
        <v>GRO_CDR_B481 · PAT.PATES.FRIABLES · référence : 1,85 kg · multiplicateur réglable sur la feuille </v>
      </c>
      <c r="B2"/>
      <c r="C2"/>
      <c r="D2"/>
    </row>
    <row r="3">
      <c r="A3"/>
      <c r="B3"/>
      <c r="C3"/>
      <c r="D3"/>
    </row>
    <row r="4">
      <c r="A4" t="s" s="16">
        <v>81</v>
      </c>
      <c r="B4"/>
      <c r="C4"/>
      <c r="D4"/>
    </row>
    <row r="5">
      <c r="A5" t="s" s="17">
        <v>82</v>
      </c>
      <c r="B5" t="str" s="14">
        <f>"[METTRE EN PLACE] "&amp;Procedure!D2</f>
        <v>[METTRE EN PLACE] Mise en place — Peser et mesurer toutes les denrées, vérifier leur fraîcheur ; travailler sur un marbre propre et froid.</v>
      </c>
      <c r="C5"/>
      <c r="D5"/>
    </row>
    <row r="6">
      <c r="A6" t="s" s="17">
        <v>83</v>
      </c>
      <c r="B6" t="str" s="14">
        <f>"[INCORPORER] "&amp;Procedure!D3</f>
        <v>[INCORPORER] Fontaine — Tamiser la farine sur le marbre et la mettre en fontaine. Au centre, faire fondre le sel et, selon l'usage, le sucre dans l'eau du bout des doigts. Clarifier les œufs et ajouter les jaunes à ce mélange : le sucre ne doit jamais toucher seul les jaunes, il y forme de petits grains qui ne se dissolvent plus.</v>
      </c>
      <c r="C6"/>
      <c r="D6"/>
    </row>
    <row r="7">
      <c r="A7"/>
      <c r="B7" t="s">
        <v>84</v>
      </c>
      <c r="C7" s="11">
        <f>'Besoins'!$B$2*1</f>
        <v>1</v>
      </c>
      <c r="D7" t="s">
        <v>25</v>
      </c>
    </row>
    <row r="8">
      <c r="A8"/>
      <c r="B8" t="str">
        <f>Besoins!B11</f>
        <v>Sel fin de cuisine</v>
      </c>
      <c r="C8" s="11">
        <f>Besoins!E11</f>
        <v>0.02</v>
      </c>
      <c r="D8" t="str">
        <f>Besoins!F11</f>
        <v>kg</v>
      </c>
    </row>
    <row r="9">
      <c r="A9"/>
      <c r="B9" t="str">
        <f>Besoins!B12</f>
        <v>Sucre blanc cristal sac 25 kg</v>
      </c>
      <c r="C9" s="11">
        <f>Besoins!E12</f>
        <v>0.05</v>
      </c>
      <c r="D9" t="str">
        <f>Besoins!F12</f>
        <v>kg</v>
      </c>
    </row>
    <row r="10">
      <c r="A10"/>
      <c r="B10" t="str">
        <f>Besoins!B7</f>
        <v>Eau (robinet - moy. France 2026)</v>
      </c>
      <c r="C10" s="11">
        <f>Besoins!E7</f>
        <v>0.2</v>
      </c>
      <c r="D10" t="str">
        <f>Besoins!F7</f>
        <v>lt</v>
      </c>
    </row>
    <row r="11">
      <c r="A11"/>
      <c r="B11" t="s">
        <v>85</v>
      </c>
      <c r="C11" s="11">
        <f>'Besoins'!$B$2*4</f>
        <v>4</v>
      </c>
      <c r="D11" t="s">
        <v>45</v>
      </c>
    </row>
    <row r="12">
      <c r="A12" t="s" s="17">
        <v>86</v>
      </c>
      <c r="B12" t="str" s="14">
        <f>Procedure!D4</f>
        <v>Beurre — Assouplir le beurre au rouleau s'il est trop dur, le couper en petites parcelles et le déposer au centre. Ramener un peu de farine de l'intérieur de la fontaine et mélanger sans pétrir. Un beurre trop dur fait des grains, trop mou il rend la pâte élastique.</v>
      </c>
      <c r="C12"/>
      <c r="D12"/>
    </row>
    <row r="13">
      <c r="A13"/>
      <c r="B13" t="str">
        <f>Besoins!B9</f>
        <v>Beurre doux 82% MG plaquette</v>
      </c>
      <c r="C13" s="11">
        <f>Besoins!E9</f>
        <v>0.5</v>
      </c>
      <c r="D13" t="str">
        <f>Besoins!F9</f>
        <v>kg</v>
      </c>
    </row>
    <row r="14">
      <c r="A14" t="s" s="17">
        <v>87</v>
      </c>
      <c r="B14" t="str" s="14">
        <f>"[RÉUNIR] "&amp;Procedure!D5</f>
        <v>[RÉUNIR] Assemblage — Écraser vivement le tout à pleines mains : la pâte se forme et fuse entre les doigts. S'arrêter dès qu'elle ne colle plus au marbre ; ne jamais la pétrir, sinon elle prend du corps et se rétracte à la cuisson. Si elle manque d'homogénéité, la fraiser une seule fois, à la paume ou au coupe-pâte tiré vers soi (ce qui chauffe moins la pâte).</v>
      </c>
      <c r="C14"/>
      <c r="D14"/>
    </row>
    <row r="15">
      <c r="A15" t="s" s="17">
        <v>88</v>
      </c>
      <c r="B15" t="str" s="14">
        <f>Procedure!D6</f>
        <v>Boules et repos — Fleurer le marbre, former des boules pesées selon l'usage (350 à 400 g pour une tarte de 8 couverts), les aplatir au rouleau pour qu'elles refroidissent plus vite, les envelopper dans un sac alimentaire et les réserver à +3 °C. L'idéal est de la faire la veille ; tout fonçage repose au moins 20 à 30 min au froid avant cuisson.</v>
      </c>
      <c r="C15"/>
      <c r="D15"/>
    </row>
    <row r="16">
      <c r="A16"/>
      <c r="B16" t="s">
        <v>84</v>
      </c>
      <c r="C16" s="11">
        <f>'Besoins'!$B$2*0.05</f>
        <v>0.05</v>
      </c>
      <c r="D16" t="s">
        <v>25</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2:D12"/>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2026-10-30T18:40:51Z</dcterms:created>
  <dc:title>PÂTE BRISÉE</dc:title>
  <dc:subject/>
  <dc:creator>CUIS.web</dc:creator>
  <cp:lastModifiedBy/>
  <cp:keywords/>
  <dc:description>Export automatique — moteur récursif d'origine : Bernard Vandendaele</dc:description>
  <cp:category/>
  <dc:language>en-US</dc:language>
  <dcterms:modified xsi:type="dcterms:W3CDTF">2026-10-30T18:40:51Z</dcterms:modified>
  <cp:revision>1</cp:revision>
</cp:coreProperties>
</file>