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Fiche" sheetId="1" r:id="rId1"/>
    <sheet name="Besoins" sheetId="2" r:id="rId2"/>
    <sheet name="Composition" sheetId="3" r:id="rId3"/>
    <sheet name="Procedure" sheetId="4" r:id="rId4"/>
    <sheet name="Carte imprimable" sheetId="5" r:id="rId5"/>
  </sheets>
</workbook>
</file>

<file path=xl/sharedStrings.xml><?xml version="1.0" encoding="utf-8"?>
<sst xmlns="http://schemas.openxmlformats.org/spreadsheetml/2006/main" count="100" uniqueCount="100">
  <si>
    <t>Fiche technique</t>
  </si>
  <si>
    <t>Nom</t>
  </si>
  <si>
    <t>Sauce Mikado</t>
  </si>
  <si>
    <t>Code</t>
  </si>
  <si>
    <t>00SAU_REC037</t>
  </si>
  <si>
    <t>Classe</t>
  </si>
  <si>
    <t>Sauces émulsionnées chaudes (CUI.SAU.EMULSIONNEES)</t>
  </si>
  <si>
    <t>Statut</t>
  </si>
  <si>
    <t>publie</t>
  </si>
  <si>
    <t>Verrouillée</t>
  </si>
  <si>
    <t>Oui — Corpus CDR (Cuisine de Référence 1993) audité et corrigé — verrouillé Chapitre 5</t>
  </si>
  <si>
    <t>Source bibliographique</t>
  </si>
  <si>
    <t>La Cuisine de Référence (BPI.CDR)</t>
  </si>
  <si>
    <t>Provenance</t>
  </si>
  <si>
    <t>Quantité de référence</t>
  </si>
  <si>
    <t>1,2 kg</t>
  </si>
  <si>
    <t>Coût de revient (qt de référence)</t>
  </si>
  <si>
    <t>Coût unitaire</t>
  </si>
  <si>
    <t>Quantité demandée pour cet export</t>
  </si>
  <si>
    <t>Coût de revient total pour cette quantité</t>
  </si>
  <si>
    <t>Export généré le</t>
  </si>
  <si>
    <t>15/09/2026 16:52</t>
  </si>
  <si>
    <t>CUIS.web — Portage du CUIS Clipper de 1992 par Palika &amp; Bernard Vandendaele (créateur du moteur récursif d'origine)</t>
  </si>
  <si>
    <t>Besoins matière</t>
  </si>
  <si>
    <t>Multiplicateur souhaité</t>
  </si>
  <si>
    <t>kg</t>
  </si>
  <si>
    <t>Quantité obtenue</t>
  </si>
  <si>
    <t>Matière première</t>
  </si>
  <si>
    <t>Base (×1, modifiable)</t>
  </si>
  <si>
    <t>Quantité</t>
  </si>
  <si>
    <t>Unité</t>
  </si>
  <si>
    <t>Coût</t>
  </si>
  <si>
    <t>00001661</t>
  </si>
  <si>
    <t>jus de citron</t>
  </si>
  <si>
    <t>Épicerie salée</t>
  </si>
  <si>
    <t>pc</t>
  </si>
  <si>
    <t>00001865</t>
  </si>
  <si>
    <t>mandarine en segment</t>
  </si>
  <si>
    <t>Sucres</t>
  </si>
  <si>
    <t>EPI-PIMENT-CAYE</t>
  </si>
  <si>
    <t>Piment de Cayenne</t>
  </si>
  <si>
    <t>Épices en poudre et graines</t>
  </si>
  <si>
    <t>00SAU_MP006</t>
  </si>
  <si>
    <t>Beurre AOC Charentes-Poitou</t>
  </si>
  <si>
    <t>Produits laitiers</t>
  </si>
  <si>
    <t>00002405</t>
  </si>
  <si>
    <t>œufs jaunes liquides pasteurisés</t>
  </si>
  <si>
    <t>Œufs et ovoproduits</t>
  </si>
  <si>
    <t>Total</t>
  </si>
  <si>
    <t>Niveau</t>
  </si>
  <si>
    <t>Composant</t>
  </si>
  <si>
    <t>Type</t>
  </si>
  <si>
    <t>Quantité (pour 1,2 kg)</t>
  </si>
  <si>
    <t>recette</t>
  </si>
  <si>
    <t>Sauces émulsionnées chaudes</t>
  </si>
  <si>
    <t xml:space="preserve">    ↳ Sauce Hollandaise</t>
  </si>
  <si>
    <t xml:space="preserve">        ↳ Beurre AOC Charentes-Poitou</t>
  </si>
  <si>
    <t>matiere</t>
  </si>
  <si>
    <t xml:space="preserve">        ↳ œufs jaunes liquides pasteurisés</t>
  </si>
  <si>
    <t xml:space="preserve">        ↳ jus de citron</t>
  </si>
  <si>
    <t>lt</t>
  </si>
  <si>
    <t xml:space="preserve">        ↳ Piment de Cayenne</t>
  </si>
  <si>
    <t xml:space="preserve">    ↳ mandarine en segment</t>
  </si>
  <si>
    <t>Recette</t>
  </si>
  <si>
    <t>#</t>
  </si>
  <si>
    <t>Verbe</t>
  </si>
  <si>
    <t>Étape</t>
  </si>
  <si>
    <t>Précision technique</t>
  </si>
  <si>
    <t>Durée</t>
  </si>
  <si>
    <t>RÉALISER</t>
  </si>
  <si>
    <t>Réaliser la Sauce Hollandaise.</t>
  </si>
  <si>
    <t>TAILLER</t>
  </si>
  <si>
    <t>Sauce Hollandaise</t>
  </si>
  <si>
    <t>METTRE EN PLACE</t>
  </si>
  <si>
    <t>Mettre en place — Peser, mesurer et contrôler les denrées.</t>
  </si>
  <si>
    <t>15 à 20 min</t>
  </si>
  <si>
    <t>CLARIFIER</t>
  </si>
  <si>
    <t>Clarifier les œufs — Mettre les jaunes dans une petite sauteuse. Ajouter l'eau froide.</t>
  </si>
  <si>
    <t>PLACER</t>
  </si>
  <si>
    <t>55°C — ne jamais dépasser</t>
  </si>
  <si>
    <t>MONTER</t>
  </si>
  <si>
    <t>VÉRIFIER</t>
  </si>
  <si>
    <t>Vérifier l'assaisonnement.</t>
  </si>
  <si>
    <t>PASSER</t>
  </si>
  <si>
    <t>Passer la sauce hollandaise au chinois étamine en foulant bien.</t>
  </si>
  <si>
    <t>CORNER</t>
  </si>
  <si>
    <t>Corner les bords du bain-marie et réserver à couvert dans un endroit tiède.</t>
  </si>
  <si>
    <t>+40°C à +50°C maximum</t>
  </si>
  <si>
    <t>Fiche technique — Sauce Mikado</t>
  </si>
  <si>
    <t>Sauce Mikado  00SAU_REC037</t>
  </si>
  <si>
    <t>1.</t>
  </si>
  <si>
    <t xml:space="preserve">    Sauce Hollandaise</t>
  </si>
  <si>
    <t>2.</t>
  </si>
  <si>
    <t>↳ Sauce Hollandaise  00SAU_REC033</t>
  </si>
  <si>
    <t>3.</t>
  </si>
  <si>
    <t>4.</t>
  </si>
  <si>
    <t>5.</t>
  </si>
  <si>
    <t>6.</t>
  </si>
  <si>
    <t>7.</t>
  </si>
  <si>
    <t>8.</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</si>
</sst>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00&quot; €&quot;"/>
    <numFmt numFmtId="201" formatCode="#,##0.00&quot; €&quot;"/>
    <numFmt numFmtId="202" formatCode="0.00"/>
    <numFmt numFmtId="203" formatCode="#,##0.000"/>
  </numFmts>
  <fonts count="9">
    <font>
      <name val="Calibri"/>
      <family val="2"/>
      <sz val="10"/>
    </font>
    <font>
      <name val="Calibri"/>
      <family val="2"/>
      <sz val="10"/>
      <b/>
      <color rgb="FFFFFFFF"/>
    </font>
    <font>
      <name val="Calibri"/>
      <family val="2"/>
      <sz val="10"/>
      <b/>
    </font>
    <font>
      <name val="Calibri"/>
      <family val="2"/>
      <sz val="16"/>
      <b/>
      <color rgb="FF1F4E3B"/>
    </font>
    <font>
      <name val="Calibri"/>
      <family val="2"/>
      <sz val="10"/>
      <color rgb="FF666666"/>
    </font>
    <font>
      <name val="Calibri"/>
      <family val="2"/>
      <sz val="10"/>
      <b/>
      <color rgb="FF664D03"/>
    </font>
    <font>
      <name val="Calibri"/>
      <family val="2"/>
      <sz val="10"/>
      <b/>
      <color rgb="FF1F4E3B"/>
    </font>
    <font>
      <name val="Calibri"/>
      <family val="2"/>
      <sz val="10"/>
      <color rgb="FF777777"/>
    </font>
    <font>
      <name val="Calibri"/>
      <family val="2"/>
      <sz val="9"/>
      <color rgb="FF999999"/>
    </font>
  </fonts>
  <fills count="5">
    <fill>
      <patternFill patternType="none"/>
    </fill>
    <fill>
      <patternFill patternType="gray125"/>
    </fill>
    <fill>
      <patternFill patternType="solid">
        <fgColor rgb="FF1F4E3B"/>
        <bgColor indexed="64"/>
      </patternFill>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20">
    <xf numFmtId="0" fontId="0" fillId="0" borderId="0" xfId="0"/>
    <xf numFmtId="0" fontId="0" fillId="1" borderId="0" xfId="0" applyFill="1"/>
    <xf numFmtId="0" fontId="1" fillId="2" borderId="0" xfId="0" applyFont="1" applyFill="1"/>
    <xf numFmtId="0" fontId="2" fillId="0" borderId="0" xfId="0" applyFont="1"/>
    <xf numFmtId="200" fontId="0" fillId="0" borderId="0" xfId="0" applyNumberFormat="1"/>
    <xf numFmtId="0" fontId="2" fillId="3" borderId="0" xfId="0" applyFont="1" applyFill="1"/>
    <xf numFmtId="201" fontId="2" fillId="3" borderId="0" xfId="0" applyNumberFormat="1" applyFont="1" applyFill="1"/>
    <xf numFmtId="0" fontId="3" fillId="0" borderId="0" xfId="0" applyFont="1"/>
    <xf numFmtId="202" fontId="2" fillId="3" borderId="0" xfId="0" applyNumberFormat="1" applyFont="1" applyFill="1"/>
    <xf numFmtId="203" fontId="0" fillId="3" borderId="0" xfId="0" applyNumberFormat="1" applyFill="1"/>
    <xf numFmtId="0" fontId="0" fillId="3" borderId="0" xfId="0" applyFill="1"/>
    <xf numFmtId="203" fontId="0" fillId="0" borderId="0" xfId="0" applyNumberFormat="1"/>
    <xf numFmtId="0" fontId="0" fillId="0" borderId="0" xfId="0" applyAlignment="1">
      <alignment horizontal="right"/>
    </xf>
    <xf numFmtId="201"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applyAlignment="1">
      <alignment wrapText="1"/>
    </xf>
    <xf numFmtId="0" fontId="8"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styles" Target="styles.xml"/>
<Relationship Id="rId7"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18"/>
  <cols>
    <col min="1" max="1" width="36" customWidth="1"/>
    <col min="2" max="2" width="50" customWidth="1"/>
  </cols>
  <sheetData>
    <row r="1">
      <c r="A1" t="s" s="2">
        <v>0</v>
      </c>
      <c r="B1" t="s" s="2"/>
    </row>
    <row r="2">
      <c r="A2" t="s">
        <v>1</v>
      </c>
      <c r="B2" t="s">
        <v>2</v>
      </c>
    </row>
    <row r="3">
      <c r="A3" t="s">
        <v>3</v>
      </c>
      <c r="B3" t="s">
        <v>4</v>
      </c>
    </row>
    <row r="4">
      <c r="A4" t="s">
        <v>5</v>
      </c>
      <c r="B4" t="s">
        <v>6</v>
      </c>
    </row>
    <row r="5">
      <c r="A5" t="s">
        <v>7</v>
      </c>
      <c r="B5" t="s">
        <v>8</v>
      </c>
    </row>
    <row r="6">
      <c r="A6" t="s">
        <v>9</v>
      </c>
      <c r="B6" t="s">
        <v>10</v>
      </c>
    </row>
    <row r="7">
      <c r="A7" t="s">
        <v>11</v>
      </c>
      <c r="B7" t="s">
        <v>12</v>
      </c>
    </row>
    <row r="8">
      <c r="A8" t="s">
        <v>13</v>
      </c>
      <c r="B8"/>
    </row>
    <row r="9">
      <c r="A9"/>
      <c r="B9"/>
    </row>
    <row r="10">
      <c r="A10" t="s" s="3">
        <v>14</v>
      </c>
      <c r="B10" t="s" s="3">
        <v>15</v>
      </c>
    </row>
    <row r="11">
      <c r="A11" t="s" s="3">
        <v>16</v>
      </c>
      <c r="B11" s="4">
        <v>12.0098</v>
      </c>
    </row>
    <row r="12">
      <c r="A12" t="s" s="3">
        <v>17</v>
      </c>
      <c r="B12" s="4">
        <v>10.008166666667</v>
      </c>
    </row>
    <row r="13">
      <c r="A13"/>
      <c r="B13"/>
    </row>
    <row r="14">
      <c r="A14" t="s" s="5">
        <v>18</v>
      </c>
      <c r="B14" t="s" s="5">
        <v>15</v>
      </c>
    </row>
    <row r="15">
      <c r="A15" t="s" s="5">
        <v>19</v>
      </c>
      <c r="B15" s="6">
        <v>12.0098</v>
      </c>
    </row>
    <row r="16">
      <c r="A16"/>
      <c r="B16"/>
    </row>
    <row r="17">
      <c r="A17" t="s">
        <v>20</v>
      </c>
      <c r="B17" t="s">
        <v>21</v>
      </c>
    </row>
    <row r="18">
      <c r="A18"/>
      <c r="B18" t="s">
        <v>22</v>
      </c>
    </row>
  </sheetData>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G12"/>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7">
        <v>23</v>
      </c>
      <c r="B1"/>
      <c r="C1"/>
      <c r="D1"/>
      <c r="E1"/>
      <c r="F1"/>
    </row>
    <row r="2">
      <c r="A2" t="s">
        <v>24</v>
      </c>
      <c r="B2" s="8">
        <v>1</v>
      </c>
      <c r="C2"/>
      <c r="D2"/>
      <c r="E2"/>
      <c r="F2"/>
    </row>
    <row r="3">
      <c r="A3" t="s">
        <v>14</v>
      </c>
      <c r="B3" s="9">
        <v>1.2</v>
      </c>
      <c r="C3" t="s" s="10">
        <v>25</v>
      </c>
      <c r="D3"/>
      <c r="E3"/>
      <c r="F3"/>
    </row>
    <row r="4">
      <c r="A4" t="s">
        <v>26</v>
      </c>
      <c r="B4" s="11">
        <f>$B$2*B3</f>
        <v>1.2</v>
      </c>
      <c r="C4" t="str">
        <f>C3</f>
        <v>kg</v>
      </c>
      <c r="D4"/>
      <c r="E4"/>
      <c r="F4"/>
    </row>
    <row r="5">
      <c r="A5"/>
      <c r="B5"/>
      <c r="C5"/>
      <c r="D5"/>
      <c r="E5"/>
      <c r="F5"/>
    </row>
    <row r="6">
      <c r="A6" t="s" s="2">
        <v>3</v>
      </c>
      <c r="B6" t="s" s="2">
        <v>27</v>
      </c>
      <c r="C6" t="s" s="2">
        <v>5</v>
      </c>
      <c r="D6" t="s" s="2">
        <v>28</v>
      </c>
      <c r="E6" t="s" s="2">
        <v>29</v>
      </c>
      <c r="F6" t="s" s="2">
        <v>30</v>
      </c>
      <c r="G6" t="s" s="2">
        <v>31</v>
      </c>
    </row>
    <row r="7">
      <c r="A7" t="s" s="12">
        <v>32</v>
      </c>
      <c r="B7" t="s">
        <v>33</v>
      </c>
      <c r="C7" t="s">
        <v>34</v>
      </c>
      <c r="D7" s="9">
        <v>0.05</v>
      </c>
      <c r="E7" s="11">
        <f>D7*$B$2</f>
        <v>0.05</v>
      </c>
      <c r="F7" t="s">
        <v>35</v>
      </c>
      <c r="G7" s="4">
        <f>E7*0</f>
        <v>0</v>
      </c>
    </row>
    <row r="8">
      <c r="A8" t="s" s="12">
        <v>36</v>
      </c>
      <c r="B8" t="s">
        <v>37</v>
      </c>
      <c r="C8" t="s">
        <v>38</v>
      </c>
      <c r="D8" s="9">
        <v>0.2</v>
      </c>
      <c r="E8" s="11">
        <f>D8*$B$2</f>
        <v>0.2</v>
      </c>
      <c r="F8" t="s">
        <v>35</v>
      </c>
      <c r="G8" s="4">
        <f>E8*0</f>
        <v>0</v>
      </c>
    </row>
    <row r="9">
      <c r="A9" t="s">
        <v>39</v>
      </c>
      <c r="B9" t="s">
        <v>40</v>
      </c>
      <c r="C9" t="s">
        <v>41</v>
      </c>
      <c r="D9" s="9">
        <v>0.001</v>
      </c>
      <c r="E9" s="11">
        <f>D9*$B$2</f>
        <v>0.001</v>
      </c>
      <c r="F9" t="s">
        <v>25</v>
      </c>
      <c r="G9" s="4">
        <f>E9*9.8</f>
        <v>0.0098</v>
      </c>
    </row>
    <row r="10">
      <c r="A10" t="s">
        <v>42</v>
      </c>
      <c r="B10" t="s">
        <v>43</v>
      </c>
      <c r="C10" t="s">
        <v>44</v>
      </c>
      <c r="D10" s="9">
        <v>1</v>
      </c>
      <c r="E10" s="11">
        <f>D10*$B$2</f>
        <v>1</v>
      </c>
      <c r="F10" t="s">
        <v>25</v>
      </c>
      <c r="G10" s="4">
        <f>E10*12</f>
        <v>12</v>
      </c>
    </row>
    <row r="11">
      <c r="A11" t="s" s="12">
        <v>45</v>
      </c>
      <c r="B11" t="s">
        <v>46</v>
      </c>
      <c r="C11" t="s">
        <v>47</v>
      </c>
      <c r="D11" s="9">
        <v>0.24</v>
      </c>
      <c r="E11" s="11">
        <f>D11*$B$2</f>
        <v>0.24</v>
      </c>
      <c r="F11" t="s">
        <v>35</v>
      </c>
      <c r="G11" s="4">
        <f>E11*0</f>
        <v>0</v>
      </c>
    </row>
    <row r="12">
      <c r="A12"/>
      <c r="B12"/>
      <c r="C12"/>
      <c r="D12"/>
      <c r="E12"/>
      <c r="F12" t="s" s="3">
        <v>48</v>
      </c>
      <c r="G12" s="13">
        <f>SUM(G7:G11)</f>
        <v>0</v>
      </c>
    </row>
  </sheetData>
  <autoFilter ref="A6:G6"/>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8"/>
  <sheetViews>
    <sheetView workbookViewId="0">
      <pane ySplit="1" topLeftCell="A2" activePane="bottomLeft" state="frozen"/>
      <selection activeCell="A2" sqref="A2"/>
    </sheetView>
  </sheetViews>
  <cols>
    <col min="1" max="1" width="8" customWidth="1"/>
    <col min="2" max="2" width="46" customWidth="1"/>
    <col min="3" max="3" width="12" customWidth="1"/>
    <col min="4" max="4" width="22" customWidth="1"/>
    <col min="5" max="5" width="10" customWidth="1"/>
    <col min="6" max="6" width="28" customWidth="1"/>
  </cols>
  <sheetData>
    <row r="1">
      <c r="A1" t="s" s="2">
        <v>49</v>
      </c>
      <c r="B1" t="s" s="2">
        <v>50</v>
      </c>
      <c r="C1" t="s" s="2">
        <v>51</v>
      </c>
      <c r="D1" t="s" s="2">
        <v>52</v>
      </c>
      <c r="E1" t="s" s="2">
        <v>30</v>
      </c>
      <c r="F1" t="s" s="2">
        <v>5</v>
      </c>
    </row>
    <row r="2">
      <c r="A2">
        <v>0</v>
      </c>
      <c r="B2" t="s">
        <v>2</v>
      </c>
      <c r="C2" t="s">
        <v>53</v>
      </c>
      <c r="D2" s="11">
        <v>1.2</v>
      </c>
      <c r="E2" t="s">
        <v>25</v>
      </c>
      <c r="F2" t="s">
        <v>54</v>
      </c>
    </row>
    <row r="3">
      <c r="A3">
        <v>1</v>
      </c>
      <c r="B3" t="s">
        <v>55</v>
      </c>
      <c r="C3" t="s">
        <v>53</v>
      </c>
      <c r="D3" s="11">
        <v>1</v>
      </c>
      <c r="E3" t="s">
        <v>25</v>
      </c>
      <c r="F3" t="s">
        <v>54</v>
      </c>
    </row>
    <row r="4">
      <c r="A4">
        <v>2</v>
      </c>
      <c r="B4" t="s">
        <v>56</v>
      </c>
      <c r="C4" t="s">
        <v>57</v>
      </c>
      <c r="D4" s="11">
        <v>1</v>
      </c>
      <c r="E4" t="s">
        <v>25</v>
      </c>
      <c r="F4" t="s">
        <v>44</v>
      </c>
    </row>
    <row r="5">
      <c r="A5">
        <v>2</v>
      </c>
      <c r="B5" t="s">
        <v>58</v>
      </c>
      <c r="C5" t="s">
        <v>57</v>
      </c>
      <c r="D5" s="11">
        <v>0.24</v>
      </c>
      <c r="E5" t="s">
        <v>25</v>
      </c>
      <c r="F5" t="s">
        <v>47</v>
      </c>
    </row>
    <row r="6">
      <c r="A6">
        <v>2</v>
      </c>
      <c r="B6" t="s">
        <v>59</v>
      </c>
      <c r="C6" t="s">
        <v>57</v>
      </c>
      <c r="D6" s="11">
        <v>0.05</v>
      </c>
      <c r="E6" t="s">
        <v>60</v>
      </c>
      <c r="F6" t="s">
        <v>34</v>
      </c>
    </row>
    <row r="7">
      <c r="A7">
        <v>2</v>
      </c>
      <c r="B7" t="s">
        <v>61</v>
      </c>
      <c r="C7" t="s">
        <v>57</v>
      </c>
      <c r="D7" s="11">
        <v>0.001</v>
      </c>
      <c r="E7" t="s">
        <v>25</v>
      </c>
      <c r="F7" t="s">
        <v>41</v>
      </c>
    </row>
    <row r="8">
      <c r="A8">
        <v>1</v>
      </c>
      <c r="B8" t="s">
        <v>62</v>
      </c>
      <c r="C8" t="s">
        <v>57</v>
      </c>
      <c r="D8" s="11">
        <v>0.2</v>
      </c>
      <c r="E8" t="s">
        <v>25</v>
      </c>
      <c r="F8" t="s">
        <v>38</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11"/>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2">
        <v>63</v>
      </c>
      <c r="B1" t="s" s="2">
        <v>64</v>
      </c>
      <c r="C1" t="s" s="2">
        <v>65</v>
      </c>
      <c r="D1" t="s" s="2">
        <v>66</v>
      </c>
      <c r="E1" t="s" s="2">
        <v>67</v>
      </c>
      <c r="F1" t="s" s="2">
        <v>68</v>
      </c>
    </row>
    <row r="2">
      <c r="A2" t="s">
        <v>2</v>
      </c>
      <c r="B2">
        <v>1</v>
      </c>
      <c r="C2" t="s">
        <v>69</v>
      </c>
      <c r="D2" t="s" s="14">
        <v>70</v>
      </c>
      <c r="E2" t="s" s="14"/>
      <c r="F2"/>
    </row>
    <row r="3">
      <c r="A3" t="s">
        <v>2</v>
      </c>
      <c r="B3">
        <v>2</v>
      </c>
      <c r="C3" t="s">
        <v>71</v>
      </c>
      <c r="D3" t="inlineStr" s="14">
        <is>
          <t>Presser les mandarines. Tailler les zestes en julienne très fine et les blanchir. Ajouter le jus et la julienne de zestes blanchis à la hollandaise. Vérifier l'assaisonnement.</t>
        </is>
      </c>
      <c r="E3" t="s" s="14"/>
      <c r="F3"/>
    </row>
    <row r="4">
      <c r="A4" t="s">
        <v>72</v>
      </c>
      <c r="B4">
        <v>1</v>
      </c>
      <c r="C4" t="s">
        <v>73</v>
      </c>
      <c r="D4" t="s" s="14">
        <v>74</v>
      </c>
      <c r="E4" t="s" s="14">
        <v>75</v>
      </c>
      <c r="F4"/>
    </row>
    <row r="5">
      <c r="A5" t="s">
        <v>72</v>
      </c>
      <c r="B5">
        <v>2</v>
      </c>
      <c r="C5" t="s">
        <v>76</v>
      </c>
      <c r="D5" t="inlineStr" s="14">
        <is>
          <t>Clarifier le beurre et le décanter — Le découper en petites parcelles et le faire fondre lentement au bain-marie sans y toucher jusqu'à séparation du petit lait. Lorsqu'il est clarifié, le décanter (ôter l'écume et le petit lait).</t>
        </is>
      </c>
      <c r="E5" t="s" s="14"/>
      <c r="F5"/>
    </row>
    <row r="6">
      <c r="A6" t="s">
        <v>72</v>
      </c>
      <c r="B6">
        <v>3</v>
      </c>
      <c r="C6" t="s">
        <v>76</v>
      </c>
      <c r="D6" t="s" s="14">
        <v>77</v>
      </c>
      <c r="E6" t="s" s="14"/>
      <c r="F6"/>
    </row>
    <row r="7">
      <c r="A7" t="s">
        <v>72</v>
      </c>
      <c r="B7">
        <v>4</v>
      </c>
      <c r="C7" t="s">
        <v>78</v>
      </c>
      <c r="D7" t="inlineStr" s="14">
        <is>
          <t>Réaliser le sabayon — Placer la sauteuse sur le coin de la plaque du fourneau (la chaleur doit être très douce). Fouetter énergiquement en formant des huit à l'aide d'un fouet à sauce très souple. Le sabayon doit augmenter de volume et prendre une consistance mousseuse et légèrement onctueuse. Retirer la sauteuse du feu dès que la température du sabayon est proche de 55°C et que chaque coup de fouet laisse apercevoir le fond de la sauteuse.</t>
        </is>
      </c>
      <c r="E7" t="s" s="14">
        <v>79</v>
      </c>
      <c r="F7"/>
    </row>
    <row r="8">
      <c r="A8" t="s">
        <v>72</v>
      </c>
      <c r="B8">
        <v>5</v>
      </c>
      <c r="C8" t="s">
        <v>80</v>
      </c>
      <c r="D8" t="inlineStr" s="14">
        <is>
          <t>Monter la sauce hollandaise — Incorporer progressivement le beurre clarifié et décanté en tournant la sauce à l'aide d'un petit fouet. Ajouter le sel, le piment de Cayenne et quelques gouttes de jus de citron.</t>
        </is>
      </c>
      <c r="E8" t="s" s="14"/>
      <c r="F8"/>
    </row>
    <row r="9">
      <c r="A9" t="s">
        <v>72</v>
      </c>
      <c r="B9">
        <v>6</v>
      </c>
      <c r="C9" t="s">
        <v>81</v>
      </c>
      <c r="D9" t="s" s="14">
        <v>82</v>
      </c>
      <c r="E9" t="s" s="14"/>
      <c r="F9"/>
    </row>
    <row r="10">
      <c r="A10" t="s">
        <v>72</v>
      </c>
      <c r="B10">
        <v>7</v>
      </c>
      <c r="C10" t="s">
        <v>83</v>
      </c>
      <c r="D10" t="s" s="14">
        <v>84</v>
      </c>
      <c r="E10" t="s" s="14"/>
      <c r="F10"/>
    </row>
    <row r="11">
      <c r="A11" t="s">
        <v>72</v>
      </c>
      <c r="B11">
        <v>8</v>
      </c>
      <c r="C11" t="s">
        <v>85</v>
      </c>
      <c r="D11" t="s" s="14">
        <v>86</v>
      </c>
      <c r="E11" t="s" s="14">
        <v>87</v>
      </c>
      <c r="F11"/>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D29"/>
  <cols>
    <col min="1" max="1" width="22" customWidth="1"/>
    <col min="2" max="2" width="52" customWidth="1"/>
    <col min="3" max="3" width="14" customWidth="1"/>
    <col min="4" max="4" width="10" customWidth="1"/>
  </cols>
  <sheetData>
    <row r="1" customHeight="1" ht="24">
      <c r="A1" t="s" s="7">
        <v>88</v>
      </c>
      <c r="B1"/>
      <c r="C1"/>
      <c r="D1"/>
    </row>
    <row r="2">
      <c r="A2" t="str" s="15">
        <f>"00SAU_REC037 · CUI.SAU.EMULSIONNEES · référence : "&amp;Besoins!B3&amp;" "&amp;Besoins!C3&amp;" · multiplicateur réglable sur la feuille ""Besoins"""</f>
        <v>00SAU_REC037 · CUI.SAU.EMULSIONNEES · référence : 1,2 kg · multiplicateur réglable sur la feuille </v>
      </c>
      <c r="B2"/>
      <c r="C2"/>
      <c r="D2"/>
    </row>
    <row r="3">
      <c r="A3"/>
      <c r="B3"/>
      <c r="C3"/>
      <c r="D3"/>
    </row>
    <row r="4">
      <c r="A4" t="s" s="16">
        <v>89</v>
      </c>
      <c r="B4"/>
      <c r="C4"/>
      <c r="D4"/>
    </row>
    <row r="5">
      <c r="A5" t="s" s="17">
        <v>90</v>
      </c>
      <c r="B5" t="str" s="14">
        <f>"[RÉALISER] "&amp;Procedure!D2</f>
        <v>[RÉALISER] Réaliser la Sauce Hollandaise.</v>
      </c>
      <c r="C5"/>
      <c r="D5"/>
    </row>
    <row r="6">
      <c r="A6"/>
      <c r="B6" t="s">
        <v>91</v>
      </c>
      <c r="C6" s="11">
        <f>'Besoins'!$B$2*1</f>
        <v>1</v>
      </c>
      <c r="D6" t="s">
        <v>25</v>
      </c>
    </row>
    <row r="7">
      <c r="A7" t="s" s="17">
        <v>92</v>
      </c>
      <c r="B7" t="str" s="14">
        <f>"[TAILLER] "&amp;Procedure!D3</f>
        <v>[TAILLER] Presser les mandarines. Tailler les zestes en julienne très fine et les blanchir. Ajouter le jus et la julienne de zestes blanchis à la hollandaise. Vérifier l'assaisonnement.</v>
      </c>
      <c r="C7"/>
      <c r="D7"/>
    </row>
    <row r="8">
      <c r="A8"/>
      <c r="B8" t="str">
        <f>Besoins!B8</f>
        <v>mandarine en segment</v>
      </c>
      <c r="C8" s="11">
        <f>Besoins!E8</f>
        <v>0.2</v>
      </c>
      <c r="D8" t="str">
        <f>Besoins!F8</f>
        <v>kg</v>
      </c>
    </row>
    <row r="9">
      <c r="A9"/>
      <c r="B9"/>
      <c r="C9"/>
      <c r="D9"/>
    </row>
    <row r="10">
      <c r="A10" t="s" s="16">
        <v>93</v>
      </c>
      <c r="B10"/>
      <c r="C10"/>
      <c r="D10"/>
    </row>
    <row r="11">
      <c r="A11" t="s" s="17">
        <v>90</v>
      </c>
      <c r="B11" t="str" s="14">
        <f>"[METTRE EN PLACE] "&amp;Procedure!D4</f>
        <v>[METTRE EN PLACE] Mettre en place — Peser, mesurer et contrôler les denrées.</v>
      </c>
      <c r="C11"/>
      <c r="D11"/>
    </row>
    <row r="12">
      <c r="A12"/>
      <c r="B12" t="str" s="18">
        <f>"ℹ "&amp;Procedure!E4</f>
        <v>ℹ</v>
      </c>
      <c r="C12"/>
      <c r="D12"/>
    </row>
    <row r="13">
      <c r="A13" t="s" s="17">
        <v>92</v>
      </c>
      <c r="B13" t="str" s="14">
        <f>"[CLARIFIER] "&amp;Procedure!D5</f>
        <v>[CLARIFIER] Clarifier le beurre et le décanter — Le découper en petites parcelles et le faire fondre lentement au bain-marie sans y toucher jusqu'à séparation du petit lait. Lorsqu'il est clarifié, le décanter (ôter l'écume et le petit lait).</v>
      </c>
      <c r="C13"/>
      <c r="D13"/>
    </row>
    <row r="14">
      <c r="A14"/>
      <c r="B14" t="str">
        <f>Besoins!B10</f>
        <v>Beurre AOC Charentes-Poitou</v>
      </c>
      <c r="C14" s="11">
        <f>Besoins!E10</f>
        <v>1</v>
      </c>
      <c r="D14" t="str">
        <f>Besoins!F10</f>
        <v>kg</v>
      </c>
    </row>
    <row r="15">
      <c r="A15" t="s" s="17">
        <v>94</v>
      </c>
      <c r="B15" t="str" s="14">
        <f>"[CLARIFIER] "&amp;Procedure!D6</f>
        <v>[CLARIFIER] Clarifier les œufs — Mettre les jaunes dans une petite sauteuse. Ajouter l'eau froide.</v>
      </c>
      <c r="C15"/>
      <c r="D15"/>
    </row>
    <row r="16">
      <c r="A16"/>
      <c r="B16" t="str">
        <f>Besoins!B11</f>
        <v>œufs jaunes liquides pasteurisés</v>
      </c>
      <c r="C16" s="11">
        <f>Besoins!E11</f>
        <v>0.24</v>
      </c>
      <c r="D16" t="str">
        <f>Besoins!F11</f>
        <v>kg</v>
      </c>
    </row>
    <row r="17">
      <c r="A17" t="s" s="17">
        <v>95</v>
      </c>
      <c r="B17" t="str" s="14">
        <f>"[PLACER] "&amp;Procedure!D7</f>
        <v>[PLACER] Réaliser le sabayon — Placer la sauteuse sur le coin de la plaque du fourneau (la chaleur doit être très douce). Fouetter énergiquement en formant des huit à l'aide d'un fouet à sauce très souple. Le sabayon doit augmenter de volume et prendre une consistance mousseuse et légèrement onctueuse. Retirer la sauteuse du feu dès que la température du sabayon est proche de 55°C et que chaque coup de fouet laisse apercevoir le fond de la sauteuse.</v>
      </c>
      <c r="C17"/>
      <c r="D17"/>
    </row>
    <row r="18">
      <c r="A18"/>
      <c r="B18" t="str">
        <f>Besoins!B11</f>
        <v>œufs jaunes liquides pasteurisés</v>
      </c>
      <c r="C18" s="11">
        <f>Besoins!E11</f>
        <v>0.24</v>
      </c>
      <c r="D18" t="str">
        <f>Besoins!F11</f>
        <v>kg</v>
      </c>
    </row>
    <row r="19">
      <c r="A19"/>
      <c r="B19" t="str">
        <f>Besoins!B7</f>
        <v>jus de citron</v>
      </c>
      <c r="C19" s="11">
        <f>Besoins!E7</f>
        <v>0.05</v>
      </c>
      <c r="D19" t="str">
        <f>Besoins!F7</f>
        <v>lt</v>
      </c>
    </row>
    <row r="20">
      <c r="A20"/>
      <c r="B20" t="str" s="18">
        <f>"ℹ "&amp;Procedure!E7</f>
        <v>ℹ</v>
      </c>
      <c r="C20"/>
      <c r="D20"/>
    </row>
    <row r="21">
      <c r="A21" t="s" s="17">
        <v>96</v>
      </c>
      <c r="B21" t="str" s="14">
        <f>"[MONTER] "&amp;Procedure!D8</f>
        <v>[MONTER] Monter la sauce hollandaise — Incorporer progressivement le beurre clarifié et décanté en tournant la sauce à l'aide d'un petit fouet. Ajouter le sel, le piment de Cayenne et quelques gouttes de jus de citron.</v>
      </c>
      <c r="C21"/>
      <c r="D21"/>
    </row>
    <row r="22">
      <c r="A22"/>
      <c r="B22" t="str">
        <f>Besoins!B10</f>
        <v>Beurre AOC Charentes-Poitou</v>
      </c>
      <c r="C22" s="11">
        <f>Besoins!E10</f>
        <v>1</v>
      </c>
      <c r="D22" t="str">
        <f>Besoins!F10</f>
        <v>kg</v>
      </c>
    </row>
    <row r="23">
      <c r="A23" t="s" s="17">
        <v>97</v>
      </c>
      <c r="B23" t="str" s="14">
        <f>"[VÉRIFIER] "&amp;Procedure!D9</f>
        <v>[VÉRIFIER] Vérifier l'assaisonnement.</v>
      </c>
      <c r="C23"/>
      <c r="D23"/>
    </row>
    <row r="24">
      <c r="A24"/>
      <c r="B24" t="str">
        <f>Besoins!B9</f>
        <v>Piment de Cayenne</v>
      </c>
      <c r="C24" s="11">
        <f>Besoins!E9</f>
        <v>0.001</v>
      </c>
      <c r="D24" t="str">
        <f>Besoins!F9</f>
        <v>kg</v>
      </c>
    </row>
    <row r="25">
      <c r="A25" t="s" s="17">
        <v>98</v>
      </c>
      <c r="B25" t="str" s="14">
        <f>"[PASSER] "&amp;Procedure!D10</f>
        <v>[PASSER] Passer la sauce hollandaise au chinois étamine en foulant bien.</v>
      </c>
      <c r="C25"/>
      <c r="D25"/>
    </row>
    <row r="26">
      <c r="A26" t="s" s="17">
        <v>99</v>
      </c>
      <c r="B26" t="str" s="14">
        <f>"[CORNER] "&amp;Procedure!D11</f>
        <v>[CORNER] Corner les bords du bain-marie et réserver à couvert dans un endroit tiède.</v>
      </c>
      <c r="C26"/>
      <c r="D26"/>
    </row>
    <row r="27">
      <c r="A27"/>
      <c r="B27" t="str" s="18">
        <f>"ℹ "&amp;Procedure!E11</f>
        <v>ℹ</v>
      </c>
      <c r="C27"/>
      <c r="D27"/>
    </row>
    <row r="28">
      <c r="A28"/>
      <c r="B28"/>
      <c r="C28"/>
      <c r="D28"/>
    </row>
    <row r="29">
      <c r="A29" t="s" s="19">
        <v>22</v>
      </c>
      <c r="B29"/>
      <c r="C29"/>
      <c r="D29"/>
    </row>
  </sheetData>
  <sheetProtection sheet="1"/>
  <mergeCells count="18">
    <mergeCell ref="A1:D1"/>
    <mergeCell ref="A2:D2"/>
    <mergeCell ref="A4:D4"/>
    <mergeCell ref="B5:D5"/>
    <mergeCell ref="B7:D7"/>
    <mergeCell ref="A10:D10"/>
    <mergeCell ref="B11:D11"/>
    <mergeCell ref="B12:D12"/>
    <mergeCell ref="B13:D13"/>
    <mergeCell ref="B15:D15"/>
    <mergeCell ref="B17:D17"/>
    <mergeCell ref="B20:D20"/>
    <mergeCell ref="B21:D21"/>
    <mergeCell ref="B23:D23"/>
    <mergeCell ref="B25:D25"/>
    <mergeCell ref="B26:D26"/>
    <mergeCell ref="B27:D27"/>
    <mergeCell ref="A29:D29"/>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2026-09-15T14:52:39Z</dcterms:created>
  <dc:title>Sauce Mikado</dc:title>
  <dc:subject/>
  <dc:creator>CUIS.web</dc:creator>
  <cp:lastModifiedBy/>
  <cp:keywords/>
  <dc:description>Export automatique — moteur récursif d'origine : Bernard Vandendaele</dc:description>
  <cp:category/>
  <dc:language>en-US</dc:language>
  <dcterms:modified xsi:type="dcterms:W3CDTF">2026-09-15T14:52:39Z</dcterms:modified>
  <cp:revision>1</cp:revision>
</cp:coreProperties>
</file>