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<sst xmlns="http://schemas.openxmlformats.org/spreadsheetml/2006/main" count="103" uniqueCount="103">
  <si>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</si>
  <si>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</si>
  <si>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SAUCE MOUSSELINE</t>
  </si>
  <si>
    <t>Code</t>
  </si>
  <si>
    <t>GRO_CDR_B311</t>
  </si>
  <si>
    <t>Classe</t>
  </si>
  <si>
    <t>Sauces émulsionnées chaudes (CUI.SAU.EMULSIONNEES)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</si>
  <si>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</si>
  <si>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</si>
  <si>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</si>
  <si>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</si>
  <si>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</si>
  <si>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</si>
  <si>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</si>
  <si>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</si>
  <si>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</si>
  <si>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</si>
  <si>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</si>
  <si>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</si>
  <si>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</si>
  <si>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</si>
  <si>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</si>
  <si>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</si>
  <si>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</si>
  <si>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</si>
  <si>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</si>
  <si>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</si>
  <si>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</si>
  <si>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</si>
  <si>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</si>
  <si>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</si>
  <si>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</si>
  <si>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</si>
  <si>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</si>
  <si>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</si>
  <si>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</si>
  <si>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</si>
  <si>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</si>
  <si>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</si>
  <si>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00SAU_MP006</t>
  </si>
  <si>
    <t>Beurre AOC Charentes-Poitou</t>
  </si>
  <si>
    <t>Produits laitiers et œufs</t>
  </si>
  <si>
    <t>CRE-LIQUIDE-35</t>
  </si>
  <si>
    <t>Crème liquide entière 35% MG UHT</t>
  </si>
  <si>
    <t>Crèmes fraîches et laitières</t>
  </si>
  <si>
    <t>RNM3770123</t>
  </si>
  <si>
    <t>CITRON Espagne cat.I 4(58-67mm)</t>
  </si>
  <si>
    <t>Légumes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</si>
  <si>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</si>
  <si>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</si>
  <si>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</si>
  <si>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</si>
  <si>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</si>
  <si>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</si>
  <si>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</si>
  <si>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</si>
  <si>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1,2 kg)</t>
  </si>
  <si>
    <t>recette</t>
  </si>
  <si>
    <t>Sauces émulsionnées chaudes</t>
  </si>
  <si>
    <t xml:space="preserve">    ↳ SAUCE HOLLANDAISE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</si>
  <si>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</si>
  <si>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</si>
  <si>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</si>
  <si>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</si>
  <si>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</si>
  <si>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 xml:space="preserve">        ↳ Eau (robinet - moy. France 2026)</t>
  </si>
  <si>
    <t xml:space="preserve">        ↳ Beurre AOC Charentes-Poitou</t>
  </si>
  <si>
    <t xml:space="preserve">        ↳ CITRON Espagne cat.I 4(58-67mm)</t>
  </si>
  <si>
    <t xml:space="preserve">        ↳ Piment de Cayenne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</si>
  <si>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</si>
  <si>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</si>
  <si>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</si>
  <si>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</si>
  <si>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</si>
  <si>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</si>
  <si>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</si>
  <si>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RÉALISER</t>
  </si>
  <si>
    <t>Mise en place — Peser et mesurer toutes les denrées, vérifier leur fraîcheur.</t>
  </si>
  <si>
    <t>MONTER</t>
  </si>
  <si>
    <t>Préparer la garniture — Fouetter la crème bien ferme.</t>
  </si>
  <si>
    <t>SAUCE HOLLANDAISE</t>
  </si>
  <si>
    <t>METTRE EN PLACE</t>
  </si>
  <si>
    <t>15 à 20 min</t>
  </si>
  <si>
    <t>CLARIFIER</t>
  </si>
  <si>
    <t>Séparer les œufs et mettre les jaunes dans une petite sauteuse avec l'eau froide.</t>
  </si>
  <si>
    <t>PLACER</t>
  </si>
  <si>
    <t>55°C — ne jamais dépasser</t>
  </si>
  <si>
    <t>VÉRIFIER</t>
  </si>
  <si>
    <t>Goûter et rectifier avec une pointe de Cayenne ou quelques gouttes de citron.</t>
  </si>
  <si>
    <t>PASSER</t>
  </si>
  <si>
    <t>Passer au chinois étamine en foulant, corner les bords et couvrir ; garder entre 40 et 50 °C, dans un endroit tiède et jamais au bain-marie.</t>
  </si>
  <si>
    <t>Fiche technique — SAUCE MOUSSELINE</t>
  </si>
  <si>
    <t>SAUCE MOUSSELINE  GRO_CDR_B311</t>
  </si>
  <si>
    <t>1.</t>
  </si>
  <si>
    <t>2.</t>
  </si>
  <si>
    <t>3.</t>
  </si>
  <si>
    <t xml:space="preserve">    SAUCE HOLLANDAISE</t>
  </si>
  <si>
    <t>↳ SAUCE HOLLANDAISE  GRO_CDR_B308</t>
  </si>
  <si>
    <t xml:space="preserve">    JAUNE D'OEUF (P) (conv.)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</si>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</sst>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12.122184</v>
      </c>
    </row>
    <row r="12">
      <c r="A12" t="s" s="3">
        <v>17</v>
      </c>
      <c r="B12" s="4">
        <v>10.10182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12.122184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</v>
      </c>
      <c r="C3" t="s" s="10">
        <v>25</v>
      </c>
      <c r="D3"/>
      <c r="E3"/>
      <c r="F3"/>
    </row>
    <row r="4">
      <c r="A4" t="s">
        <v>26</v>
      </c>
      <c r="B4" s="11">
        <f>$B$2*B3</f>
        <v>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E7*0.0043</f>
        <v>0.000344</v>
      </c>
    </row>
    <row r="8">
      <c r="A8" t="s">
        <v>36</v>
      </c>
      <c r="B8" t="s">
        <v>37</v>
      </c>
      <c r="C8" t="s">
        <v>38</v>
      </c>
      <c r="D8" s="9">
        <v>0.0008</v>
      </c>
      <c r="E8" s="11">
        <f>D8*$B$2</f>
        <v>0.0008</v>
      </c>
      <c r="F8" t="s">
        <v>25</v>
      </c>
      <c r="G8" s="4">
        <f>E8*9.8</f>
        <v>0.00784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E9*12</f>
        <v>9.6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35</v>
      </c>
      <c r="G10" s="4">
        <f>E10*2.85</f>
        <v>0.57</v>
      </c>
    </row>
    <row r="11">
      <c r="A11" t="s">
        <v>45</v>
      </c>
      <c r="B11" t="s">
        <v>46</v>
      </c>
      <c r="C11" t="s">
        <v>47</v>
      </c>
      <c r="D11" s="9">
        <v>0.12</v>
      </c>
      <c r="E11" s="11">
        <f>D11*$B$2</f>
        <v>0.12</v>
      </c>
      <c r="F11" t="s">
        <v>25</v>
      </c>
      <c r="G11" s="4">
        <f>E11*1.8</f>
        <v>0.216</v>
      </c>
    </row>
    <row r="12">
      <c r="A12" t="s" s="12">
        <v>48</v>
      </c>
      <c r="B12" t="s">
        <v>49</v>
      </c>
      <c r="C12" t="s">
        <v>50</v>
      </c>
      <c r="D12" s="9">
        <v>6.4</v>
      </c>
      <c r="E12" s="11">
        <f>D12*$B$2</f>
        <v>6.4</v>
      </c>
      <c r="F12" t="s">
        <v>51</v>
      </c>
      <c r="G12" s="4">
        <f>E12*0.27</f>
        <v>1.728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1.2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25</v>
      </c>
      <c r="F3" t="s">
        <v>58</v>
      </c>
    </row>
    <row r="4">
      <c r="A4">
        <v>2</v>
      </c>
      <c r="B4" t="s">
        <v>60</v>
      </c>
      <c r="C4" t="s">
        <v>57</v>
      </c>
      <c r="D4" s="11">
        <v>12.8</v>
      </c>
      <c r="E4" t="s">
        <v>51</v>
      </c>
      <c r="F4" t="s">
        <v>61</v>
      </c>
    </row>
    <row r="5">
      <c r="A5">
        <v>3</v>
      </c>
      <c r="B5" t="s">
        <v>62</v>
      </c>
      <c r="C5" t="s">
        <v>57</v>
      </c>
      <c r="D5" s="11">
        <v>0.243</v>
      </c>
      <c r="E5" t="s">
        <v>35</v>
      </c>
      <c r="F5" t="s">
        <v>61</v>
      </c>
    </row>
    <row r="6">
      <c r="A6">
        <v>4</v>
      </c>
      <c r="B6" t="s">
        <v>63</v>
      </c>
      <c r="C6" t="s">
        <v>64</v>
      </c>
      <c r="D6" s="11">
        <v>6.4</v>
      </c>
      <c r="E6" t="s">
        <v>51</v>
      </c>
      <c r="F6" t="s">
        <v>50</v>
      </c>
    </row>
    <row r="7">
      <c r="A7">
        <v>2</v>
      </c>
      <c r="B7" t="s">
        <v>65</v>
      </c>
      <c r="C7" t="s">
        <v>64</v>
      </c>
      <c r="D7" s="11">
        <v>0.08</v>
      </c>
      <c r="E7" t="s">
        <v>35</v>
      </c>
      <c r="F7" t="s">
        <v>34</v>
      </c>
    </row>
    <row r="8">
      <c r="A8">
        <v>2</v>
      </c>
      <c r="B8" t="s">
        <v>66</v>
      </c>
      <c r="C8" t="s">
        <v>64</v>
      </c>
      <c r="D8" s="11">
        <v>0.8</v>
      </c>
      <c r="E8" t="s">
        <v>25</v>
      </c>
      <c r="F8" t="s">
        <v>41</v>
      </c>
    </row>
    <row r="9">
      <c r="A9">
        <v>2</v>
      </c>
      <c r="B9" t="s">
        <v>67</v>
      </c>
      <c r="C9" t="s">
        <v>64</v>
      </c>
      <c r="D9" s="11">
        <v>0.12</v>
      </c>
      <c r="E9" t="s">
        <v>25</v>
      </c>
      <c r="F9" t="s">
        <v>47</v>
      </c>
    </row>
    <row r="10">
      <c r="A10">
        <v>2</v>
      </c>
      <c r="B10" t="s">
        <v>68</v>
      </c>
      <c r="C10" t="s">
        <v>64</v>
      </c>
      <c r="D10" s="11">
        <v>0.001</v>
      </c>
      <c r="E10" t="s">
        <v>25</v>
      </c>
      <c r="F10" t="s">
        <v>38</v>
      </c>
    </row>
    <row r="11">
      <c r="A11">
        <v>1</v>
      </c>
      <c r="B11" t="s">
        <v>69</v>
      </c>
      <c r="C11" t="s">
        <v>64</v>
      </c>
      <c r="D11" s="11">
        <v>0.2</v>
      </c>
      <c r="E11" t="s">
        <v>35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inlineStr" s="14">
        <is>
          <t>Monter la sauce hollandaise, y incorporer la garniture au dernier moment et rectifier. Garder à couvert dans un endroit tiède, entre 40 et 50 °C au plus, jamais au bain-marie chaud.</t>
        </is>
      </c>
      <c r="E4" t="s" s="14"/>
      <c r="F4"/>
    </row>
    <row r="5">
      <c r="A5" t="s">
        <v>80</v>
      </c>
      <c r="B5">
        <v>1</v>
      </c>
      <c r="C5" t="s">
        <v>81</v>
      </c>
      <c r="D5" t="s" s="14">
        <v>77</v>
      </c>
      <c r="E5" t="s" s="14">
        <v>82</v>
      </c>
      <c r="F5"/>
    </row>
    <row r="6">
      <c r="A6" t="s">
        <v>80</v>
      </c>
      <c r="B6">
        <v>2</v>
      </c>
      <c r="C6" t="s">
        <v>83</v>
      </c>
      <c r="D6" t="inlineStr" s="14">
        <is>
          <t>Clarifier le beurre — Le couper en morceaux et le laisser fondre doucement au bain-marie, sans le remuer, jusqu'à ce que le petit-lait se sépare ; retirer l'écume et ne garder que le beurre limpide.</t>
        </is>
      </c>
      <c r="E6" t="s" s="14"/>
      <c r="F6"/>
    </row>
    <row r="7">
      <c r="A7" t="s">
        <v>80</v>
      </c>
      <c r="B7">
        <v>3</v>
      </c>
      <c r="C7" t="s">
        <v>83</v>
      </c>
      <c r="D7" t="s" s="14">
        <v>84</v>
      </c>
      <c r="E7" t="s" s="14"/>
      <c r="F7"/>
    </row>
    <row r="8">
      <c r="A8" t="s">
        <v>80</v>
      </c>
      <c r="B8">
        <v>4</v>
      </c>
      <c r="C8" t="s">
        <v>85</v>
      </c>
      <c r="D8" t="inlineStr" s="14">
        <is>
          <t>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t>
        </is>
      </c>
      <c r="E8" t="s" s="14">
        <v>86</v>
      </c>
      <c r="F8"/>
    </row>
    <row r="9">
      <c r="A9" t="s">
        <v>80</v>
      </c>
      <c r="B9">
        <v>5</v>
      </c>
      <c r="C9" t="s">
        <v>78</v>
      </c>
      <c r="D9" t="inlineStr" s="14">
        <is>
          <t>Monter la sauce — Saler, ajouter le jus du citron (ou le garder pour le moment du service), puis verser le beurre clarifié petit à petit en tournant au fouet, comme une mayonnaise ; si elle épaissit trop, l'assouplir d'un peu d'eau tiède.</t>
        </is>
      </c>
      <c r="E9" t="s" s="14"/>
      <c r="F9"/>
    </row>
    <row r="10">
      <c r="A10" t="s">
        <v>80</v>
      </c>
      <c r="B10">
        <v>6</v>
      </c>
      <c r="C10" t="s">
        <v>87</v>
      </c>
      <c r="D10" t="s" s="14">
        <v>88</v>
      </c>
      <c r="E10" t="s" s="14"/>
      <c r="F10"/>
    </row>
    <row r="11">
      <c r="A11" t="s">
        <v>80</v>
      </c>
      <c r="B11">
        <v>7</v>
      </c>
      <c r="C11" t="s">
        <v>89</v>
      </c>
      <c r="D11" t="s" s="14">
        <v>90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"GRO_CDR_B311 · CUI.SAU.EMULSIONNEES · référence : "&amp;Besoins!B3&amp;" "&amp;Besoins!C3&amp;" · multiplicateur réglable sur la feuille ""Besoins"""</f>
        <v>GRO_CDR_B311 · CUI.SAU.EMULSIONNEES · référence : 1,2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"[RÉALISER] "&amp;Procedure!D2</f>
        <v>[RÉALISER] Mise en place — Peser et mesurer toutes les denrées, vérifier leur fraîcheur.</v>
      </c>
      <c r="C5"/>
      <c r="D5"/>
    </row>
    <row r="6">
      <c r="A6" t="s" s="17">
        <v>94</v>
      </c>
      <c r="B6" t="str" s="14">
        <f>"[MONTER] "&amp;Procedure!D3</f>
        <v>[MONTER] Préparer la garniture — Fouetter la crème bien ferme.</v>
      </c>
      <c r="C6"/>
      <c r="D6"/>
    </row>
    <row r="7">
      <c r="A7"/>
      <c r="B7" t="str">
        <f>Besoins!B10</f>
        <v>Crème liquide entière 35% MG UHT</v>
      </c>
      <c r="C7" s="11">
        <f>Besoins!E10</f>
        <v>0.2</v>
      </c>
      <c r="D7" t="str">
        <f>Besoins!F10</f>
        <v>lt</v>
      </c>
    </row>
    <row r="8">
      <c r="A8" t="s" s="17">
        <v>95</v>
      </c>
      <c r="B8" t="str" s="14">
        <f>Procedure!D4</f>
        <v>Monter la sauce hollandaise, y incorporer la garniture au dernier moment et rectifier. Garder à couvert dans un endroit tiède, entre 40 et 50 °C au plus, jamais au bain-marie chaud.</v>
      </c>
      <c r="C8"/>
      <c r="D8"/>
    </row>
    <row r="9">
      <c r="A9"/>
      <c r="B9" t="s">
        <v>96</v>
      </c>
      <c r="C9" s="11">
        <f>'Besoins'!$B$2*1</f>
        <v>1</v>
      </c>
      <c r="D9" t="s">
        <v>25</v>
      </c>
    </row>
    <row r="10">
      <c r="A10"/>
      <c r="B10"/>
      <c r="C10"/>
      <c r="D10"/>
    </row>
    <row r="11">
      <c r="A11" t="s" s="16">
        <v>97</v>
      </c>
      <c r="B11"/>
      <c r="C11"/>
      <c r="D11"/>
    </row>
    <row r="12">
      <c r="A12" t="s" s="17">
        <v>93</v>
      </c>
      <c r="B12" t="str" s="14">
        <f>"[METTRE EN PLACE] "&amp;Procedure!D5</f>
        <v>[METTRE EN PLACE] Mise en place — Peser et mesurer toutes les denrées, vérifier leur fraîcheur.</v>
      </c>
      <c r="C12"/>
      <c r="D12"/>
    </row>
    <row r="13">
      <c r="A13"/>
      <c r="B13" t="str" s="18">
        <f>"ℹ "&amp;Procedure!E5</f>
        <v>ℹ</v>
      </c>
      <c r="C13"/>
      <c r="D13"/>
    </row>
    <row r="14">
      <c r="A14" t="s" s="17">
        <v>94</v>
      </c>
      <c r="B14" t="str" s="14">
        <f>"[CLARIFIER] "&amp;Procedure!D6</f>
        <v>[CLARIFIER] Clarifier le beurre — Le couper en morceaux et le laisser fondre doucement au bain-marie, sans le remuer, jusqu'à ce que le petit-lait se sépare ; retirer l'écume et ne garder que le beurre limpide.</v>
      </c>
      <c r="C14"/>
      <c r="D14"/>
    </row>
    <row r="15">
      <c r="A15"/>
      <c r="B15" t="str">
        <f>Besoins!B9</f>
        <v>Beurre AOC Charentes-Poitou</v>
      </c>
      <c r="C15" s="11">
        <f>Besoins!E9</f>
        <v>0.8</v>
      </c>
      <c r="D15" t="str">
        <f>Besoins!F9</f>
        <v>kg</v>
      </c>
    </row>
    <row r="16">
      <c r="A16" t="s" s="17">
        <v>95</v>
      </c>
      <c r="B16" t="str" s="14">
        <f>"[CLARIFIER] "&amp;Procedure!D7</f>
        <v>[CLARIFIER] Séparer les œufs et mettre les jaunes dans une petite sauteuse avec l'eau froide.</v>
      </c>
      <c r="C16"/>
      <c r="D16"/>
    </row>
    <row r="17">
      <c r="A17"/>
      <c r="B17" t="s">
        <v>98</v>
      </c>
      <c r="C17" s="11">
        <f>'Besoins'!$B$2*12.8</f>
        <v>12.8</v>
      </c>
      <c r="D17" t="s">
        <v>51</v>
      </c>
    </row>
    <row r="18">
      <c r="A18"/>
      <c r="B18" t="str">
        <f>Besoins!B7</f>
        <v>Eau (robinet - moy. France 2026)</v>
      </c>
      <c r="C18" s="11">
        <f>Besoins!E7</f>
        <v>0.08</v>
      </c>
      <c r="D18" t="str">
        <f>Besoins!F7</f>
        <v>lt</v>
      </c>
    </row>
    <row r="19">
      <c r="A19" t="s" s="17">
        <v>99</v>
      </c>
      <c r="B19" t="str" s="14">
        <f>"[PLACER] "&amp;Procedure!D8</f>
        <v>[PLACER] 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v>
      </c>
      <c r="C19"/>
      <c r="D19"/>
    </row>
    <row r="20">
      <c r="A20"/>
      <c r="B20" t="str" s="18">
        <f>"ℹ "&amp;Procedure!E8</f>
        <v>ℹ</v>
      </c>
      <c r="C20"/>
      <c r="D20"/>
    </row>
    <row r="21">
      <c r="A21" t="s" s="17">
        <v>100</v>
      </c>
      <c r="B21" t="str" s="14">
        <f>"[MONTER] "&amp;Procedure!D9</f>
        <v>[MONTER] Monter la sauce — Saler, ajouter le jus du citron (ou le garder pour le moment du service), puis verser le beurre clarifié petit à petit en tournant au fouet, comme une mayonnaise ; si elle épaissit trop, l'assouplir d'un peu d'eau tiède.</v>
      </c>
      <c r="C21"/>
      <c r="D21"/>
    </row>
    <row r="22">
      <c r="A22"/>
      <c r="B22" t="str">
        <f>Besoins!B11</f>
        <v>CITRON Espagne cat.I 4(58-67mm)</v>
      </c>
      <c r="C22" s="11">
        <f>Besoins!E11</f>
        <v>0.12</v>
      </c>
      <c r="D22" t="str">
        <f>Besoins!F11</f>
        <v>kg</v>
      </c>
    </row>
    <row r="23">
      <c r="A23" t="s" s="17">
        <v>101</v>
      </c>
      <c r="B23" t="str" s="14">
        <f>"[VÉRIFIER] "&amp;Procedure!D10</f>
        <v>[VÉRIFIER] Goûter et rectifier avec une pointe de Cayenne ou quelques gouttes de citron.</v>
      </c>
      <c r="C23"/>
      <c r="D23"/>
    </row>
    <row r="24">
      <c r="A24"/>
      <c r="B24" t="str">
        <f>Besoins!B8</f>
        <v>Piment de Cayenne</v>
      </c>
      <c r="C24" s="11">
        <f>Besoins!E8</f>
        <v>0.0008</v>
      </c>
      <c r="D24" t="str">
        <f>Besoins!F8</f>
        <v>kg</v>
      </c>
    </row>
    <row r="25">
      <c r="A25" t="s" s="17">
        <v>102</v>
      </c>
      <c r="B25" t="str" s="14">
        <f>"[PASSER] "&amp;Procedure!D11</f>
        <v>[PASSER] Passer au chinois étamine en foulant, corner les bords et couvrir ; garder entre 40 et 50 °C, dans un endroit tiède et jamais au bain-marie.</v>
      </c>
      <c r="C25"/>
      <c r="D25"/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A11:D11"/>
    <mergeCell ref="B12:D12"/>
    <mergeCell ref="B13:D13"/>
    <mergeCell ref="B14:D14"/>
    <mergeCell ref="B16:D16"/>
    <mergeCell ref="B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2026-10-30T14:34:23Z</dcterms:created>
  <dc:title>SAUCE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2026-10-30T14:34:23Z</dcterms:modified>
  <cp:revision>1</cp:revision>
</cp:coreProperties>
</file>