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<sst xmlns="http://schemas.openxmlformats.org/spreadsheetml/2006/main" count="113" uniqueCount="113">
  <si>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</si>
  <si>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</si>
  <si>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BÉARNAISE</t>
  </si>
  <si>
    <t>Code</t>
  </si>
  <si>
    <t>GRO_CDR_B312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</si>
  <si>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</si>
  <si>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</si>
  <si>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</si>
  <si>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</si>
  <si>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</si>
  <si>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</si>
  <si>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</si>
  <si>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</si>
  <si>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</si>
  <si>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</si>
  <si>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</si>
  <si>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</si>
  <si>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</si>
  <si>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</si>
  <si>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</si>
  <si>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</si>
  <si>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</si>
  <si>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</si>
  <si>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</si>
  <si>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</si>
  <si>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</si>
  <si>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</si>
  <si>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</si>
  <si>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</si>
  <si>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</si>
  <si>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</si>
  <si>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</si>
  <si>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</si>
  <si>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</si>
  <si>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</si>
  <si>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</si>
  <si>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</si>
  <si>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</si>
  <si>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</si>
  <si>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</si>
  <si>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</si>
  <si>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</si>
  <si>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</si>
  <si>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</si>
  <si>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</si>
  <si>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</si>
  <si>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</si>
  <si>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</si>
  <si>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</si>
  <si>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</si>
  <si>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</si>
  <si>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</si>
  <si>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</si>
  <si>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</si>
  <si>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</si>
  <si>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</si>
  <si>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</si>
  <si>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</si>
  <si>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</si>
  <si>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</si>
  <si>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</si>
  <si>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</si>
  <si>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1,25 kg)</t>
  </si>
  <si>
    <t>recette</t>
  </si>
  <si>
    <t>Sauces émulsionnées chaudes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</si>
  <si>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</si>
  <si>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</si>
  <si>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</si>
  <si>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</si>
  <si>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</si>
  <si>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Beurre AOC Charentes-Poitou</t>
  </si>
  <si>
    <t xml:space="preserve">    ↳ VIN BLANC CUISSON (L)</t>
  </si>
  <si>
    <t>Conversions diverses</t>
  </si>
  <si>
    <t xml:space="preserve">        ↳ Vin blanc bib 10L UE</t>
  </si>
  <si>
    <t xml:space="preserve">    ↳ Vinaigre blanc d'alcool</t>
  </si>
  <si>
    <t xml:space="preserve">    ↳ ÉCHALOTE France cat.I</t>
  </si>
  <si>
    <t xml:space="preserve">    ↳ Poivre noir mignonnette (concassé)</t>
  </si>
  <si>
    <t xml:space="preserve">    ↳ ESTRAGON France botte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</si>
  <si>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</si>
  <si>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</si>
  <si>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</si>
  <si>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</si>
  <si>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</si>
  <si>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</si>
  <si>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</si>
  <si>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</si>
  <si>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</si>
  <si>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</si>
  <si>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</si>
  <si>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</si>
  <si>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</si>
  <si>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</si>
  <si>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INCORPORER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</si>
  <si>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</si>
  <si>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</si>
  <si>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</si>
  <si>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</si>
  <si>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</si>
  <si>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</si>
  <si>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Fiche technique — SAUCE BÉARNAISE</t>
  </si>
  <si>
    <t>SAUCE BÉARNAISE  GRO_CDR_B312</t>
  </si>
  <si>
    <t>1.</t>
  </si>
  <si>
    <t>2.</t>
  </si>
  <si>
    <t>3.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</si>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</sst>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15.9333</v>
      </c>
    </row>
    <row r="12">
      <c r="A12" t="s" s="3">
        <v>17</v>
      </c>
      <c r="B12" s="4">
        <v>12.74664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15.9333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E7*24.02</f>
        <v>0.3603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E8*0.8</f>
        <v>0.12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25</v>
      </c>
      <c r="G9" s="4">
        <f>E9*13.2</f>
        <v>0.198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E10*12</f>
        <v>12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49</v>
      </c>
      <c r="G11" s="4">
        <f>E11*0.6</f>
        <v>0.3</v>
      </c>
    </row>
    <row r="12">
      <c r="A12" t="s">
        <v>50</v>
      </c>
      <c r="B12" t="s">
        <v>51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E12*1.3</f>
        <v>0.195</v>
      </c>
    </row>
    <row r="13">
      <c r="A13" t="s">
        <v>52</v>
      </c>
      <c r="B13" t="s">
        <v>53</v>
      </c>
      <c r="C13" t="s">
        <v>48</v>
      </c>
      <c r="D13" s="9">
        <v>1</v>
      </c>
      <c r="E13" s="11">
        <f>D13*$B$2</f>
        <v>1</v>
      </c>
      <c r="F13" t="s">
        <v>49</v>
      </c>
      <c r="G13" s="4">
        <f>E13*0.6</f>
        <v>0.6</v>
      </c>
    </row>
    <row r="14">
      <c r="A14" t="s" s="12">
        <v>54</v>
      </c>
      <c r="B14" t="s">
        <v>55</v>
      </c>
      <c r="C14" t="s">
        <v>56</v>
      </c>
      <c r="D14" s="9">
        <v>8</v>
      </c>
      <c r="E14" s="11">
        <f>D14*$B$2</f>
        <v>8</v>
      </c>
      <c r="F14" t="s">
        <v>57</v>
      </c>
      <c r="G14" s="4">
        <f>E14*0.27</f>
        <v>2.16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16</v>
      </c>
      <c r="E3" t="s">
        <v>57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0.304</v>
      </c>
      <c r="E4" t="s">
        <v>39</v>
      </c>
      <c r="F4" t="s">
        <v>66</v>
      </c>
    </row>
    <row r="5">
      <c r="A5">
        <v>3</v>
      </c>
      <c r="B5" t="s">
        <v>68</v>
      </c>
      <c r="C5" t="s">
        <v>69</v>
      </c>
      <c r="D5" s="11">
        <v>8</v>
      </c>
      <c r="E5" t="s">
        <v>57</v>
      </c>
      <c r="F5" t="s">
        <v>56</v>
      </c>
    </row>
    <row r="6">
      <c r="A6">
        <v>1</v>
      </c>
      <c r="B6" t="s">
        <v>70</v>
      </c>
      <c r="C6" t="s">
        <v>69</v>
      </c>
      <c r="D6" s="11">
        <v>1</v>
      </c>
      <c r="E6" t="s">
        <v>25</v>
      </c>
      <c r="F6" t="s">
        <v>45</v>
      </c>
    </row>
    <row r="7">
      <c r="A7">
        <v>1</v>
      </c>
      <c r="B7" t="s">
        <v>71</v>
      </c>
      <c r="C7" t="s">
        <v>63</v>
      </c>
      <c r="D7" s="11">
        <v>0.15</v>
      </c>
      <c r="E7" t="s">
        <v>39</v>
      </c>
      <c r="F7" t="s">
        <v>72</v>
      </c>
    </row>
    <row r="8">
      <c r="A8">
        <v>2</v>
      </c>
      <c r="B8" t="s">
        <v>73</v>
      </c>
      <c r="C8" t="s">
        <v>69</v>
      </c>
      <c r="D8" s="11">
        <v>0.015</v>
      </c>
      <c r="E8" t="s">
        <v>35</v>
      </c>
      <c r="F8" t="s">
        <v>34</v>
      </c>
    </row>
    <row r="9">
      <c r="A9">
        <v>1</v>
      </c>
      <c r="B9" t="s">
        <v>74</v>
      </c>
      <c r="C9" t="s">
        <v>69</v>
      </c>
      <c r="D9" s="11">
        <v>0.15</v>
      </c>
      <c r="E9" t="s">
        <v>39</v>
      </c>
      <c r="F9" t="s">
        <v>38</v>
      </c>
    </row>
    <row r="10">
      <c r="A10">
        <v>1</v>
      </c>
      <c r="B10" t="s">
        <v>75</v>
      </c>
      <c r="C10" t="s">
        <v>69</v>
      </c>
      <c r="D10" s="11">
        <v>0.15</v>
      </c>
      <c r="E10" t="s">
        <v>25</v>
      </c>
      <c r="F10" t="s">
        <v>48</v>
      </c>
    </row>
    <row r="11">
      <c r="A11">
        <v>1</v>
      </c>
      <c r="B11" t="s">
        <v>76</v>
      </c>
      <c r="C11" t="s">
        <v>69</v>
      </c>
      <c r="D11" s="11">
        <v>0.015</v>
      </c>
      <c r="E11" t="s">
        <v>25</v>
      </c>
      <c r="F11" t="s">
        <v>42</v>
      </c>
    </row>
    <row r="12">
      <c r="A12">
        <v>1</v>
      </c>
      <c r="B12" t="s">
        <v>77</v>
      </c>
      <c r="C12" t="s">
        <v>69</v>
      </c>
      <c r="D12" s="11">
        <v>0.5</v>
      </c>
      <c r="E12" t="s">
        <v>49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0.25</v>
      </c>
      <c r="E13" t="s">
        <v>49</v>
      </c>
      <c r="F13" t="s">
        <v>48</v>
      </c>
    </row>
    <row r="14">
      <c r="A14">
        <v>1</v>
      </c>
      <c r="B14" t="s">
        <v>77</v>
      </c>
      <c r="C14" t="s">
        <v>69</v>
      </c>
      <c r="D14" s="11">
        <v>0.5</v>
      </c>
      <c r="E14" t="s">
        <v>49</v>
      </c>
      <c r="F14" t="s">
        <v>48</v>
      </c>
    </row>
    <row r="15">
      <c r="A15">
        <v>1</v>
      </c>
      <c r="B15" t="s">
        <v>78</v>
      </c>
      <c r="C15" t="s">
        <v>69</v>
      </c>
      <c r="D15" s="11">
        <v>0.25</v>
      </c>
      <c r="E15" t="s">
        <v>49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inlineStr" s="14">
        <is>
          <t>Clarifier le beurre — Le couper en morceaux, le laisser fondre doucement au bain-marie sans y toucher, puis le décanter : retirer l'écume et laisser le petit-lait au fond.</t>
        </is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Réduction — Réunir vin blanc, vinaigre, échalotes, herbes hachées et mignonnette ; réduire des trois quarts à tout petit feu, puis laisser refroidir et infuser hors du feu.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6" t="s" s="14">
        <v>93</v>
      </c>
      <c r="F6"/>
    </row>
    <row r="7">
      <c r="A7" t="s">
        <v>2</v>
      </c>
      <c r="B7">
        <v>6</v>
      </c>
      <c r="C7" t="s">
        <v>94</v>
      </c>
      <c r="D7" t="inlineStr" s="14">
        <is>
          <t>Monter la sauce — Saler, puis incorporer le beurre clarifié petit à petit au fouet, comme pour la hollandaise ; si elle épaissit trop, l'assouplir d'un peu d'eau tiède. Rectifier.</t>
        </is>
      </c>
      <c r="E7" t="s" s="14"/>
      <c r="F7"/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2</v>
      </c>
      <c r="B9">
        <v>8</v>
      </c>
      <c r="C9" t="s">
        <v>97</v>
      </c>
      <c r="D9" t="s" s="14">
        <v>98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"GRO_CDR_B312 · CUI.SAU.EMULSIONNEES · référence : "&amp;Besoins!B3&amp;" "&amp;Besoins!C3&amp;" · multiplicateur réglable sur la feuille ""Besoins"""</f>
        <v>GRO_CDR_B312 · CUI.SAU.EMULSIONNEES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"[CLARIFIER] "&amp;Procedure!D3</f>
        <v>[CLARIFIER] Clarifier le beurre — Le couper en morceaux, le laisser fondre doucement au bain-marie sans y toucher, puis le décanter : retirer l'écume et laisser le petit-lait au fond.</v>
      </c>
      <c r="C7"/>
      <c r="D7"/>
    </row>
    <row r="8">
      <c r="A8"/>
      <c r="B8" t="str">
        <f>Besoins!B10</f>
        <v>Beurre AOC Charentes-Poitou</v>
      </c>
      <c r="C8" s="11">
        <f>Besoins!E10</f>
        <v>1</v>
      </c>
      <c r="D8" t="str">
        <f>Besoins!F10</f>
        <v>kg</v>
      </c>
    </row>
    <row r="9">
      <c r="A9" t="s" s="17">
        <v>103</v>
      </c>
      <c r="B9" t="str" s="14">
        <f>"[ÉPLUCHER] "&amp;Procedure!D4</f>
        <v>[ÉPLUCHER] Préparer les aromates — Ciseler finement les échalotes, effeuiller et hacher la moitié de l'estragon et du cerfeuil, concasser le poivre.</v>
      </c>
      <c r="C9"/>
      <c r="D9"/>
    </row>
    <row r="10">
      <c r="A10"/>
      <c r="B10" t="str">
        <f>Besoins!B12</f>
        <v>ÉCHALOTE France cat.I</v>
      </c>
      <c r="C10" s="11">
        <f>Besoins!E12</f>
        <v>0.15</v>
      </c>
      <c r="D10" t="str">
        <f>Besoins!F12</f>
        <v>kg</v>
      </c>
    </row>
    <row r="11">
      <c r="A11"/>
      <c r="B11" t="str">
        <f>Besoins!B9</f>
        <v>Poivre noir mignonnette (concassé)</v>
      </c>
      <c r="C11" s="11">
        <f>Besoins!E9</f>
        <v>0.015</v>
      </c>
      <c r="D11" t="str">
        <f>Besoins!F9</f>
        <v>kg</v>
      </c>
    </row>
    <row r="12">
      <c r="A12"/>
      <c r="B12" t="s">
        <v>104</v>
      </c>
      <c r="C12" s="11">
        <f>'Besoins'!$B$2*0.5</f>
        <v>0.5</v>
      </c>
      <c r="D12" t="s">
        <v>49</v>
      </c>
    </row>
    <row r="13">
      <c r="A13"/>
      <c r="B13" t="s">
        <v>105</v>
      </c>
      <c r="C13" s="11">
        <f>'Besoins'!$B$2*0.25</f>
        <v>0.25</v>
      </c>
      <c r="D13" t="s">
        <v>49</v>
      </c>
    </row>
    <row r="14">
      <c r="A14" t="s" s="17">
        <v>106</v>
      </c>
      <c r="B14" t="str" s="14">
        <f>"[RÉUNIR] "&amp;Procedure!D5</f>
        <v>[RÉUNIR] Réduction — Réunir vin blanc, vinaigre, échalotes, herbes hachées et mignonnette ; réduire des trois quarts à tout petit feu, puis laisser refroidir et infuser hors du feu.</v>
      </c>
      <c r="C14"/>
      <c r="D14"/>
    </row>
    <row r="15">
      <c r="A15"/>
      <c r="B15" t="s">
        <v>107</v>
      </c>
      <c r="C15" s="11">
        <f>'Besoins'!$B$2*0.15</f>
        <v>0.15</v>
      </c>
      <c r="D15" t="s">
        <v>39</v>
      </c>
    </row>
    <row r="16">
      <c r="A16"/>
      <c r="B16" t="str">
        <f>Besoins!B8</f>
        <v>Vinaigre blanc d'alcool</v>
      </c>
      <c r="C16" s="11">
        <f>Besoins!E8</f>
        <v>0.15</v>
      </c>
      <c r="D16" t="str">
        <f>Besoins!F8</f>
        <v>lt</v>
      </c>
    </row>
    <row r="17">
      <c r="A17" t="s" s="17">
        <v>108</v>
      </c>
      <c r="B17" t="str" s="14">
        <f>"[INCORPORER] "&amp;Procedure!D6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17"/>
      <c r="D17"/>
    </row>
    <row r="18">
      <c r="A18"/>
      <c r="B18" t="s">
        <v>109</v>
      </c>
      <c r="C18" s="11">
        <f>'Besoins'!$B$2*16</f>
        <v>16</v>
      </c>
      <c r="D18" t="s">
        <v>57</v>
      </c>
    </row>
    <row r="19">
      <c r="A19"/>
      <c r="B19" t="str" s="18">
        <f>"ℹ "&amp;Procedure!E6</f>
        <v>ℹ</v>
      </c>
      <c r="C19"/>
      <c r="D19"/>
    </row>
    <row r="20">
      <c r="A20" t="s" s="17">
        <v>110</v>
      </c>
      <c r="B20" t="str" s="14">
        <f>"[MONTER] "&amp;Procedure!D7</f>
        <v>[MONTER] Monter la sauce — Saler, puis incorporer le beurre clarifié petit à petit au fouet, comme pour la hollandaise ; si elle épaissit trop, l'assouplir d'un peu d'eau tiède. Rectifier.</v>
      </c>
      <c r="C20"/>
      <c r="D20"/>
    </row>
    <row r="21">
      <c r="A21" t="s" s="17">
        <v>111</v>
      </c>
      <c r="B21" t="str" s="14">
        <f>"[VÉRIFIER] "&amp;Procedure!D8</f>
        <v>[VÉRIFIER] Passer au chinois étamine en foulant bien, dans un petit bain-marie à sauce, puis ajouter le reste de l'estragon et du cerfeuil fraîchement hachés.</v>
      </c>
      <c r="C21"/>
      <c r="D21"/>
    </row>
    <row r="22">
      <c r="A22"/>
      <c r="B22" t="s">
        <v>104</v>
      </c>
      <c r="C22" s="11">
        <f>'Besoins'!$B$2*0.5</f>
        <v>0.5</v>
      </c>
      <c r="D22" t="s">
        <v>49</v>
      </c>
    </row>
    <row r="23">
      <c r="A23"/>
      <c r="B23" t="s">
        <v>105</v>
      </c>
      <c r="C23" s="11">
        <f>'Besoins'!$B$2*0.25</f>
        <v>0.25</v>
      </c>
      <c r="D23" t="s">
        <v>49</v>
      </c>
    </row>
    <row r="24">
      <c r="A24" t="s" s="17">
        <v>112</v>
      </c>
      <c r="B24" t="str" s="14">
        <f>"[PASSER] "&amp;Procedure!D9</f>
        <v>[PASSER] Corner les bords et couvrir. Garder à couvert dans un endroit tiède, entre 40 et 50 °C au plus, jamais au bain-marie chaud.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9:D9"/>
    <mergeCell ref="B14:D14"/>
    <mergeCell ref="B17:D17"/>
    <mergeCell ref="B19:D19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2026-10-30T15:44:33Z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2026-10-30T15:44:33Z</dcterms:modified>
  <cp:revision>1</cp:revision>
</cp:coreProperties>
</file>