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<sst xmlns="http://schemas.openxmlformats.org/spreadsheetml/2006/main" count="99" uniqueCount="99">
  <si>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</si>
  <si>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</si>
  <si>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COULIS DE TOMATES</t>
  </si>
  <si>
    <t>Code</t>
  </si>
  <si>
    <t>GRO_CDR_B299</t>
  </si>
  <si>
    <t>Classe</t>
  </si>
  <si>
    <t>Sauce tomate et dérivées (CUI.SAU.TOMATES)</t>
  </si>
  <si>
    <t>Statut</t>
  </si>
  <si>
    <t>publie</t>
  </si>
  <si>
    <t>Verrouillée</t>
  </si>
  <si>
    <t>Oui — Corpus CDR (Cuisine de Référence 1993) audité et corrigé — verrouillé Chapitre 5</t>
  </si>
  <si>
    <t>Source bibliographique</t>
  </si>
  <si>
    <t>La Cuisine de Référence (BPI.CDR2002)</t>
  </si>
  <si>
    <t>Provenance</t>
  </si>
  <si>
    <t>Quantité de référence</t>
  </si>
  <si>
    <t>1,5 kg</t>
  </si>
  <si>
    <t>Coût de revient H.T. (qt de référence)</t>
  </si>
  <si>
    <t>Coût unitaire H.T.</t>
  </si>
  <si>
    <t>Quantité demandée pour cet export</t>
  </si>
  <si>
    <t>Coût de revient total H.T. pour cette quantité</t>
  </si>
  <si>
    <t>Export généré le</t>
  </si>
  <si>
    <t>30/10/2026 15:48</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</si>
  <si>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</si>
  <si>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</si>
  <si>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</si>
  <si>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</si>
  <si>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</si>
  <si>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</si>
  <si>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</si>
  <si>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</si>
  <si>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</si>
  <si>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</si>
  <si>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CONC-TOMATE</t>
  </si>
  <si>
    <t>Concentré de tomate double</t>
  </si>
  <si>
    <t>Concentrés et purées cuisines</t>
  </si>
  <si>
    <t>pc</t>
  </si>
  <si>
    <t>VINAIGRE-VIN</t>
  </si>
  <si>
    <t>Vinaigre de vin rouge</t>
  </si>
  <si>
    <t>Vinaigres et acides</t>
  </si>
  <si>
    <t>lt</t>
  </si>
  <si>
    <t>KETCHUP</t>
  </si>
  <si>
    <t>Ketchup — à réactualiser</t>
  </si>
  <si>
    <t>Épices en poudre et graines</t>
  </si>
  <si>
    <t>EPI-POIVRE-NOIR</t>
  </si>
  <si>
    <t>Poivre noir moulu</t>
  </si>
  <si>
    <t>HUI-OLIVE-VP</t>
  </si>
  <si>
    <t>Huile d'olive vierge pure</t>
  </si>
  <si>
    <t>Huiles végétales</t>
  </si>
  <si>
    <t>RNM3980160</t>
  </si>
  <si>
    <t>BASILIC France botte</t>
  </si>
  <si>
    <t>Légumes</t>
  </si>
  <si>
    <t>bte</t>
  </si>
  <si>
    <t>RNM9360123</t>
  </si>
  <si>
    <t>TOMATE ronde Maroc cat.I 67-82mm</t>
  </si>
  <si>
    <t>Total</t>
  </si>
  <si>
    <t>Niveau</t>
  </si>
  <si>
    <t>Composant</t>
  </si>
  <si>
    <t>Type</t>
  </si>
  <si>
    <t>Quantité (pour 1,5 kg)</t>
  </si>
  <si>
    <t>recette</t>
  </si>
  <si>
    <t>Sauce tomate et dérivées</t>
  </si>
  <si>
    <t xml:space="preserve">    ↳ TOMATE ronde Maroc cat.I 67-82mm</t>
  </si>
  <si>
    <t>matiere</t>
  </si>
  <si>
    <t xml:space="preserve">    ↳ Concentré de tomate — boîte 4/4 (collectivité)</t>
  </si>
  <si>
    <t>Préparations de base collectivité</t>
  </si>
  <si>
    <t xml:space="preserve">        ↳ Concentré de tomate double</t>
  </si>
  <si>
    <t xml:space="preserve">    ↳ Ketchup — à réactualiser</t>
  </si>
  <si>
    <t xml:space="preserve">    ↳ Vinaigre de vin rouge</t>
  </si>
  <si>
    <t xml:space="preserve">    ↳ Huile d'olive vierge pure</t>
  </si>
  <si>
    <t xml:space="preserve">    ↳ BASILIC France botte</t>
  </si>
  <si>
    <t xml:space="preserve">    ↳ Poivre noir moulu</t>
  </si>
  <si>
    <t>Recette</t>
  </si>
  <si>
    <t>#</t>
  </si>
  <si>
    <t>Verbe</t>
  </si>
  <si>
    <t>Étape</t>
  </si>
  <si>
    <t>Précision technique</t>
  </si>
  <si>
    <t>Durée</t>
  </si>
  <si>
    <t>METTRE EN PLACE</t>
  </si>
  <si>
    <t>Mettre en place le poste de travail — Peser, mesurer et contrôler les denrées.</t>
  </si>
  <si>
    <t>15 à 20 min</t>
  </si>
  <si>
    <t>MONDER</t>
  </si>
  <si>
    <t>Laver, monder les tomates sans les épépiner.</t>
  </si>
  <si>
    <t>MIXER</t>
  </si>
  <si>
    <t>INCORPORER</t>
  </si>
  <si>
    <t>Vérifier l'assaisonnement, la couleur et l'onctuosité.</t>
  </si>
  <si>
    <t>VÉRIFIER</t>
  </si>
  <si>
    <t>+3°C max</t>
  </si>
  <si>
    <t>Au moment de l'utilisation, ajouter les herbes fraîchement hachées ou ciselées.</t>
  </si>
  <si>
    <t>Concentré de tomate — boîte 4/4 (collectivité)</t>
  </si>
  <si>
    <t>Fiche technique — COULIS DE TOMATES</t>
  </si>
  <si>
    <t>COULIS DE TOMATES  GRO_CDR_B299</t>
  </si>
  <si>
    <t>1.</t>
  </si>
  <si>
    <t>2.</t>
  </si>
  <si>
    <t>3.</t>
  </si>
  <si>
    <t xml:space="preserve">    Concentré de tomate — boîte 4/4 (collectivité)</t>
  </si>
  <si>
    <t>4.</t>
  </si>
  <si>
    <t>5.</t>
  </si>
  <si>
    <t>6.</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</si>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</sst>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5.6884090909091</v>
      </c>
    </row>
    <row r="12">
      <c r="A12" t="s" s="3">
        <v>17</v>
      </c>
      <c r="B12" s="4">
        <v>3.7922727272727</v>
      </c>
    </row>
    <row r="13">
      <c r="A13"/>
      <c r="B13"/>
    </row>
    <row r="14">
      <c r="A14" t="s" s="5">
        <v>18</v>
      </c>
      <c r="B14" t="s" s="5">
        <v>15</v>
      </c>
    </row>
    <row r="15">
      <c r="A15" t="s" s="5">
        <v>19</v>
      </c>
      <c r="B15" s="6">
        <v>5.6884090909091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1.5</v>
      </c>
      <c r="C3" t="s" s="10">
        <v>25</v>
      </c>
      <c r="D3"/>
      <c r="E3"/>
      <c r="F3"/>
    </row>
    <row r="4">
      <c r="A4" t="s">
        <v>26</v>
      </c>
      <c r="B4" s="11">
        <f>$B$2*B3</f>
        <v>1.5</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0.056818</v>
      </c>
      <c r="E7" s="11">
        <f>D7*$B$2</f>
        <v>0.056818</v>
      </c>
      <c r="F7" t="s">
        <v>35</v>
      </c>
      <c r="G7" s="4">
        <f>E7*12.6000403201</f>
        <v>0.715909</v>
      </c>
    </row>
    <row r="8">
      <c r="A8" t="s">
        <v>36</v>
      </c>
      <c r="B8" t="s">
        <v>37</v>
      </c>
      <c r="C8" t="s">
        <v>38</v>
      </c>
      <c r="D8" s="9">
        <v>0.05</v>
      </c>
      <c r="E8" s="11">
        <f>D8*$B$2</f>
        <v>0.05</v>
      </c>
      <c r="F8" t="s">
        <v>39</v>
      </c>
      <c r="G8" s="4">
        <f>E8*1.2</f>
        <v>0.06</v>
      </c>
    </row>
    <row r="9">
      <c r="A9" t="s">
        <v>40</v>
      </c>
      <c r="B9" t="s">
        <v>41</v>
      </c>
      <c r="C9" t="s">
        <v>42</v>
      </c>
      <c r="D9" s="9">
        <v>0.23</v>
      </c>
      <c r="E9" s="11">
        <f>D9*$B$2</f>
        <v>0.23</v>
      </c>
      <c r="F9" t="s">
        <v>25</v>
      </c>
      <c r="G9" s="4">
        <f>E9*3</f>
        <v>0.69</v>
      </c>
    </row>
    <row r="10">
      <c r="A10" t="s">
        <v>43</v>
      </c>
      <c r="B10" t="s">
        <v>44</v>
      </c>
      <c r="C10" t="s">
        <v>42</v>
      </c>
      <c r="D10" s="9">
        <v>0.001</v>
      </c>
      <c r="E10" s="11">
        <f>D10*$B$2</f>
        <v>0.001</v>
      </c>
      <c r="F10" t="s">
        <v>25</v>
      </c>
      <c r="G10" s="4">
        <f>E10*12.5</f>
        <v>0.0125</v>
      </c>
    </row>
    <row r="11">
      <c r="A11" t="s">
        <v>45</v>
      </c>
      <c r="B11" t="s">
        <v>46</v>
      </c>
      <c r="C11" t="s">
        <v>47</v>
      </c>
      <c r="D11" s="9">
        <v>0.2</v>
      </c>
      <c r="E11" s="11">
        <f>D11*$B$2</f>
        <v>0.2</v>
      </c>
      <c r="F11" t="s">
        <v>39</v>
      </c>
      <c r="G11" s="4">
        <f>E11*5.8</f>
        <v>1.16</v>
      </c>
    </row>
    <row r="12">
      <c r="A12" t="s">
        <v>48</v>
      </c>
      <c r="B12" t="s">
        <v>49</v>
      </c>
      <c r="C12" t="s">
        <v>50</v>
      </c>
      <c r="D12" s="9">
        <v>0.5</v>
      </c>
      <c r="E12" s="11">
        <f>D12*$B$2</f>
        <v>0.5</v>
      </c>
      <c r="F12" t="s">
        <v>51</v>
      </c>
      <c r="G12" s="4">
        <f>E12*0.5</f>
        <v>0.25</v>
      </c>
    </row>
    <row r="13">
      <c r="A13" t="s">
        <v>52</v>
      </c>
      <c r="B13" t="s">
        <v>53</v>
      </c>
      <c r="C13" t="s">
        <v>50</v>
      </c>
      <c r="D13" s="9">
        <v>1</v>
      </c>
      <c r="E13" s="11">
        <f>D13*$B$2</f>
        <v>1</v>
      </c>
      <c r="F13" t="s">
        <v>25</v>
      </c>
      <c r="G13" s="4">
        <f>E13*2.8</f>
        <v>2.8</v>
      </c>
    </row>
    <row r="14">
      <c r="A14"/>
      <c r="B14"/>
      <c r="C14"/>
      <c r="D14"/>
      <c r="E14"/>
      <c r="F14" t="s" s="3">
        <v>54</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30</v>
      </c>
      <c r="F1" t="s" s="2">
        <v>5</v>
      </c>
    </row>
    <row r="2">
      <c r="A2">
        <v>0</v>
      </c>
      <c r="B2" t="s">
        <v>2</v>
      </c>
      <c r="C2" t="s">
        <v>59</v>
      </c>
      <c r="D2" s="11">
        <v>1.5</v>
      </c>
      <c r="E2" t="s">
        <v>25</v>
      </c>
      <c r="F2" t="s">
        <v>60</v>
      </c>
    </row>
    <row r="3">
      <c r="A3">
        <v>1</v>
      </c>
      <c r="B3" t="s">
        <v>61</v>
      </c>
      <c r="C3" t="s">
        <v>62</v>
      </c>
      <c r="D3" s="11">
        <v>1</v>
      </c>
      <c r="E3" t="s">
        <v>25</v>
      </c>
      <c r="F3" t="s">
        <v>50</v>
      </c>
    </row>
    <row r="4">
      <c r="A4">
        <v>1</v>
      </c>
      <c r="B4" t="s">
        <v>63</v>
      </c>
      <c r="C4" t="s">
        <v>59</v>
      </c>
      <c r="D4" s="11">
        <v>0.05</v>
      </c>
      <c r="E4" t="s">
        <v>25</v>
      </c>
      <c r="F4" t="s">
        <v>64</v>
      </c>
    </row>
    <row r="5">
      <c r="A5">
        <v>2</v>
      </c>
      <c r="B5" t="s">
        <v>65</v>
      </c>
      <c r="C5" t="s">
        <v>62</v>
      </c>
      <c r="D5" s="11">
        <v>0.057</v>
      </c>
      <c r="E5" t="s">
        <v>35</v>
      </c>
      <c r="F5" t="s">
        <v>34</v>
      </c>
    </row>
    <row r="6">
      <c r="A6">
        <v>1</v>
      </c>
      <c r="B6" t="s">
        <v>66</v>
      </c>
      <c r="C6" t="s">
        <v>62</v>
      </c>
      <c r="D6" s="11">
        <v>0.23</v>
      </c>
      <c r="E6" t="s">
        <v>25</v>
      </c>
      <c r="F6" t="s">
        <v>42</v>
      </c>
    </row>
    <row r="7">
      <c r="A7">
        <v>1</v>
      </c>
      <c r="B7" t="s">
        <v>67</v>
      </c>
      <c r="C7" t="s">
        <v>62</v>
      </c>
      <c r="D7" s="11">
        <v>0.05</v>
      </c>
      <c r="E7" t="s">
        <v>39</v>
      </c>
      <c r="F7" t="s">
        <v>38</v>
      </c>
    </row>
    <row r="8">
      <c r="A8">
        <v>1</v>
      </c>
      <c r="B8" t="s">
        <v>68</v>
      </c>
      <c r="C8" t="s">
        <v>62</v>
      </c>
      <c r="D8" s="11">
        <v>0.2</v>
      </c>
      <c r="E8" t="s">
        <v>39</v>
      </c>
      <c r="F8" t="s">
        <v>47</v>
      </c>
    </row>
    <row r="9">
      <c r="A9">
        <v>1</v>
      </c>
      <c r="B9" t="s">
        <v>69</v>
      </c>
      <c r="C9" t="s">
        <v>62</v>
      </c>
      <c r="D9" s="11">
        <v>0.5</v>
      </c>
      <c r="E9" t="s">
        <v>51</v>
      </c>
      <c r="F9" t="s">
        <v>50</v>
      </c>
    </row>
    <row r="10">
      <c r="A10">
        <v>1</v>
      </c>
      <c r="B10" t="s">
        <v>70</v>
      </c>
      <c r="C10" t="s">
        <v>62</v>
      </c>
      <c r="D10" s="11">
        <v>0.001</v>
      </c>
      <c r="E10" t="s">
        <v>25</v>
      </c>
      <c r="F10"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t="s">
        <v>77</v>
      </c>
      <c r="D2" t="s" s="13">
        <v>78</v>
      </c>
      <c r="E2" t="s" s="13">
        <v>79</v>
      </c>
      <c r="F2"/>
    </row>
    <row r="3">
      <c r="A3" t="s">
        <v>2</v>
      </c>
      <c r="B3">
        <v>2</v>
      </c>
      <c r="C3" t="s">
        <v>80</v>
      </c>
      <c r="D3" t="s" s="13">
        <v>81</v>
      </c>
      <c r="E3" t="s" s="13"/>
      <c r="F3"/>
    </row>
    <row r="4">
      <c r="A4" t="s">
        <v>2</v>
      </c>
      <c r="B4">
        <v>3</v>
      </c>
      <c r="C4" t="s">
        <v>82</v>
      </c>
      <c r="D4" t="inlineStr" s="13">
        <is>
          <t>Réaliser le coulis de tomates — Dans la cuve du mixeur, ajouter les tomates, le concentré, le tomato ketchup, le sel et le poivre. Mixer d'abord lentement, puis accélérer progressivement. Ajouter le vinaigre de vin. Monter le coulis avec l'huile d'olive.</t>
        </is>
      </c>
      <c r="E4" t="s" s="13"/>
      <c r="F4"/>
    </row>
    <row r="5">
      <c r="A5" t="s">
        <v>2</v>
      </c>
      <c r="B5">
        <v>4</v>
      </c>
      <c r="C5" t="s">
        <v>83</v>
      </c>
      <c r="D5" t="s" s="13">
        <v>84</v>
      </c>
      <c r="E5" t="s" s="13"/>
      <c r="F5"/>
    </row>
    <row r="6">
      <c r="A6" t="s">
        <v>2</v>
      </c>
      <c r="B6">
        <v>5</v>
      </c>
      <c r="C6" t="s">
        <v>85</v>
      </c>
      <c r="D6" t="inlineStr" s="13">
        <is>
          <t>Passer le coulis au chinois étamine — Le réserver en enceinte réfrigérée. Attention ! Le coulis de tomates réalisé à partir de tomates crues ne se conserve pas, il doit être utilisé pendant la durée du service.</t>
        </is>
      </c>
      <c r="E6" t="s" s="13">
        <v>86</v>
      </c>
      <c r="F6"/>
    </row>
    <row r="7">
      <c r="A7" t="s">
        <v>2</v>
      </c>
      <c r="B7">
        <v>6</v>
      </c>
      <c r="C7" t="s">
        <v>83</v>
      </c>
      <c r="D7" t="s" s="13">
        <v>87</v>
      </c>
      <c r="E7" t="s" s="13"/>
      <c r="F7"/>
    </row>
    <row r="8">
      <c r="A8" t="s">
        <v>88</v>
      </c>
      <c r="B8"/>
      <c r="C8"/>
      <c r="D8"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89</v>
      </c>
      <c r="B1"/>
      <c r="C1"/>
      <c r="D1"/>
    </row>
    <row r="2">
      <c r="A2" t="str" s="14">
        <f>"GRO_CDR_B299 · CUI.SAU.TOMATES · référence : "&amp;Besoins!B3&amp;" "&amp;Besoins!C3&amp;" · multiplicateur réglable sur la feuille ""Besoins"""</f>
        <v>GRO_CDR_B299 · CUI.SAU.TOMATES · référence : 1,5 kg · multiplicateur réglable sur la feuille </v>
      </c>
      <c r="B2"/>
      <c r="C2"/>
      <c r="D2"/>
    </row>
    <row r="3">
      <c r="A3"/>
      <c r="B3"/>
      <c r="C3"/>
      <c r="D3"/>
    </row>
    <row r="4">
      <c r="A4" t="s" s="15">
        <v>90</v>
      </c>
      <c r="B4"/>
      <c r="C4"/>
      <c r="D4"/>
    </row>
    <row r="5">
      <c r="A5" t="s" s="16">
        <v>91</v>
      </c>
      <c r="B5" t="str" s="13">
        <f>"[METTRE EN PLACE] "&amp;Procedure!D2</f>
        <v>[METTRE EN PLACE] Mettre en place le poste de travail — Peser, mesurer et contrôler les denrées.</v>
      </c>
      <c r="C5"/>
      <c r="D5"/>
    </row>
    <row r="6">
      <c r="A6"/>
      <c r="B6" t="str" s="17">
        <f>"ℹ "&amp;Procedure!E2</f>
        <v>ℹ</v>
      </c>
      <c r="C6"/>
      <c r="D6"/>
    </row>
    <row r="7">
      <c r="A7" t="s" s="16">
        <v>92</v>
      </c>
      <c r="B7" t="str" s="13">
        <f>"[MONDER] "&amp;Procedure!D3</f>
        <v>[MONDER] Laver, monder les tomates sans les épépiner.</v>
      </c>
      <c r="C7"/>
      <c r="D7"/>
    </row>
    <row r="8">
      <c r="A8"/>
      <c r="B8" t="str">
        <f>Besoins!B13</f>
        <v>TOMATE ronde Maroc cat.I 67-82mm</v>
      </c>
      <c r="C8" s="11">
        <f>Besoins!E13</f>
        <v>1</v>
      </c>
      <c r="D8" t="str">
        <f>Besoins!F13</f>
        <v>kg</v>
      </c>
    </row>
    <row r="9">
      <c r="A9" t="s" s="16">
        <v>93</v>
      </c>
      <c r="B9" t="str" s="13">
        <f>"[MIXER] "&amp;Procedure!D4</f>
        <v>[MIXER] Réaliser le coulis de tomates — Dans la cuve du mixeur, ajouter les tomates, le concentré, le tomato ketchup, le sel et le poivre. Mixer d'abord lentement, puis accélérer progressivement. Ajouter le vinaigre de vin. Monter le coulis avec l'huile d'olive.</v>
      </c>
      <c r="C9"/>
      <c r="D9"/>
    </row>
    <row r="10">
      <c r="A10"/>
      <c r="B10" t="s">
        <v>94</v>
      </c>
      <c r="C10" s="11">
        <f>'Besoins'!$B$2*0.05</f>
        <v>0.05</v>
      </c>
      <c r="D10" t="s">
        <v>25</v>
      </c>
    </row>
    <row r="11">
      <c r="A11"/>
      <c r="B11" t="str">
        <f>Besoins!B9</f>
        <v>Ketchup — à réactualiser</v>
      </c>
      <c r="C11" s="11">
        <f>Besoins!E9</f>
        <v>0.23</v>
      </c>
      <c r="D11" t="str">
        <f>Besoins!F9</f>
        <v>kg</v>
      </c>
    </row>
    <row r="12">
      <c r="A12"/>
      <c r="B12" t="str">
        <f>Besoins!B8</f>
        <v>Vinaigre de vin rouge</v>
      </c>
      <c r="C12" s="11">
        <f>Besoins!E8</f>
        <v>0.05</v>
      </c>
      <c r="D12" t="str">
        <f>Besoins!F8</f>
        <v>lt</v>
      </c>
    </row>
    <row r="13">
      <c r="A13"/>
      <c r="B13" t="str">
        <f>Besoins!B11</f>
        <v>Huile d'olive vierge pure</v>
      </c>
      <c r="C13" s="11">
        <f>Besoins!E11</f>
        <v>0.2</v>
      </c>
      <c r="D13" t="str">
        <f>Besoins!F11</f>
        <v>lt</v>
      </c>
    </row>
    <row r="14">
      <c r="A14"/>
      <c r="B14" t="str">
        <f>Besoins!B10</f>
        <v>Poivre noir moulu</v>
      </c>
      <c r="C14" s="11">
        <f>Besoins!E10</f>
        <v>0.001</v>
      </c>
      <c r="D14" t="str">
        <f>Besoins!F10</f>
        <v>kg</v>
      </c>
    </row>
    <row r="15">
      <c r="A15" t="s" s="16">
        <v>95</v>
      </c>
      <c r="B15" t="str" s="13">
        <f>"[INCORPORER] "&amp;Procedure!D5</f>
        <v>[INCORPORER] Vérifier l'assaisonnement, la couleur et l'onctuosité.</v>
      </c>
      <c r="C15"/>
      <c r="D15"/>
    </row>
    <row r="16">
      <c r="A16" t="s" s="16">
        <v>96</v>
      </c>
      <c r="B16" t="str" s="13">
        <f>"[VÉRIFIER] "&amp;Procedure!D6</f>
        <v>[VÉRIFIER] Passer le coulis au chinois étamine — Le réserver en enceinte réfrigérée. Attention ! Le coulis de tomates réalisé à partir de tomates crues ne se conserve pas, il doit être utilisé pendant la durée du service.</v>
      </c>
      <c r="C16"/>
      <c r="D16"/>
    </row>
    <row r="17">
      <c r="A17"/>
      <c r="B17" t="str" s="17">
        <f>"ℹ "&amp;Procedure!E6</f>
        <v>ℹ</v>
      </c>
      <c r="C17"/>
      <c r="D17"/>
    </row>
    <row r="18">
      <c r="A18" t="s" s="16">
        <v>97</v>
      </c>
      <c r="B18" t="str" s="13">
        <f>"[INCORPORER] "&amp;Procedure!D7</f>
        <v>[INCORPORER] Au moment de l'utilisation, ajouter les herbes fraîchement hachées ou ciselées.</v>
      </c>
      <c r="C18"/>
      <c r="D18"/>
    </row>
    <row r="19">
      <c r="A19"/>
      <c r="B19" t="str">
        <f>Besoins!B12</f>
        <v>BASILIC France botte</v>
      </c>
      <c r="C19" s="11">
        <f>Besoins!E12</f>
        <v>0.5</v>
      </c>
      <c r="D19" t="str">
        <f>Besoins!F12</f>
        <v>bte</v>
      </c>
    </row>
    <row r="20">
      <c r="A20"/>
      <c r="B20"/>
      <c r="C20"/>
      <c r="D20"/>
    </row>
    <row r="21">
      <c r="A21" t="s" s="15">
        <v>98</v>
      </c>
      <c r="B21"/>
      <c r="C21"/>
      <c r="D21"/>
    </row>
    <row r="22">
      <c r="A22"/>
      <c r="B22"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2"/>
      <c r="D22"/>
    </row>
    <row r="23">
      <c r="A23"/>
      <c r="B23"/>
      <c r="C23"/>
      <c r="D23"/>
    </row>
    <row r="24">
      <c r="A24" t="s" s="18">
        <v>22</v>
      </c>
      <c r="B24"/>
      <c r="C24"/>
      <c r="D24"/>
    </row>
  </sheetData>
  <sheetProtection sheet="1" formatRows="0" formatColumns="0"/>
  <mergeCells count="14">
    <mergeCell ref="A1:D1"/>
    <mergeCell ref="A2:D2"/>
    <mergeCell ref="A4:D4"/>
    <mergeCell ref="B5:D5"/>
    <mergeCell ref="B6:D6"/>
    <mergeCell ref="B7:D7"/>
    <mergeCell ref="B9:D9"/>
    <mergeCell ref="B15:D15"/>
    <mergeCell ref="B16:D16"/>
    <mergeCell ref="B17:D17"/>
    <mergeCell ref="B18:D18"/>
    <mergeCell ref="A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2026-10-30T14:48:35Z</dcterms:created>
  <dc:title>COULIS DE TOMATES</dc:title>
  <dc:subject/>
  <dc:creator>CUIS.web</dc:creator>
  <cp:lastModifiedBy/>
  <cp:keywords/>
  <dc:description>Export automatique — moteur récursif d'origine : Bernard Vandendaele</dc:description>
  <cp:category/>
  <dc:language>en-US</dc:language>
  <dcterms:modified xsi:type="dcterms:W3CDTF">2026-10-30T14:48:35Z</dcterms:modified>
  <cp:revision>1</cp:revision>
</cp:coreProperties>
</file>