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<sst xmlns="http://schemas.openxmlformats.org/spreadsheetml/2006/main" count="152" uniqueCount="152">
  <si>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</si>
  <si>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</si>
  <si>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Velouté de Volaille</t>
  </si>
  <si>
    <t>Code</t>
  </si>
  <si>
    <t>00SAU_REC010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</si>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</sst>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2.0284166666667</v>
      </c>
    </row>
    <row r="12">
      <c r="A12" t="s" s="3">
        <v>17</v>
      </c>
      <c r="B12" s="4">
        <v>2.0284166666667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2.0284166666667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0.000333</v>
      </c>
      <c r="E10" s="11">
        <f>D10*$B$2</f>
        <v>0.000333</v>
      </c>
      <c r="F10" t="s">
        <v>42</v>
      </c>
      <c r="G10" s="4">
        <f>E10*12.5125125125</f>
        <v>0.004167</v>
      </c>
    </row>
    <row r="11">
      <c r="A11" t="s">
        <v>45</v>
      </c>
      <c r="B11" t="s">
        <v>46</v>
      </c>
      <c r="C11" t="s">
        <v>47</v>
      </c>
      <c r="D11" s="9">
        <v>0.000333</v>
      </c>
      <c r="E11" s="11">
        <f>D11*$B$2</f>
        <v>0.000333</v>
      </c>
      <c r="F11" t="s">
        <v>42</v>
      </c>
      <c r="G11" s="4">
        <f>E11*14.014014014</f>
        <v>0.004667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0.033333</v>
      </c>
      <c r="E13" s="11">
        <f>D13*$B$2</f>
        <v>0.033333</v>
      </c>
      <c r="F13" t="s">
        <v>54</v>
      </c>
      <c r="G13" s="4">
        <f>E13*1.8000180002</f>
        <v>0.06</v>
      </c>
    </row>
    <row r="14">
      <c r="A14" t="s">
        <v>55</v>
      </c>
      <c r="B14" t="s">
        <v>56</v>
      </c>
      <c r="C14" t="s">
        <v>53</v>
      </c>
      <c r="D14" s="9">
        <v>0.026667</v>
      </c>
      <c r="E14" s="11">
        <f>D14*$B$2</f>
        <v>0.026667</v>
      </c>
      <c r="F14" t="s">
        <v>42</v>
      </c>
      <c r="G14" s="4">
        <f>E14*1.7999775003</f>
        <v>0.048</v>
      </c>
    </row>
    <row r="15">
      <c r="A15" t="s">
        <v>57</v>
      </c>
      <c r="B15" t="s">
        <v>58</v>
      </c>
      <c r="C15" t="s">
        <v>53</v>
      </c>
      <c r="D15" s="9">
        <v>0.033333</v>
      </c>
      <c r="E15" s="11">
        <f>D15*$B$2</f>
        <v>0.033333</v>
      </c>
      <c r="F15" t="s">
        <v>42</v>
      </c>
      <c r="G15" s="4">
        <f>E15*0.400004</f>
        <v>0.013333</v>
      </c>
    </row>
    <row r="16">
      <c r="A16" t="s">
        <v>59</v>
      </c>
      <c r="B16" t="s">
        <v>60</v>
      </c>
      <c r="C16" t="s">
        <v>53</v>
      </c>
      <c r="D16" s="9">
        <v>0.066667</v>
      </c>
      <c r="E16" s="11">
        <f>D16*$B$2</f>
        <v>0.066667</v>
      </c>
      <c r="F16" t="s">
        <v>42</v>
      </c>
      <c r="G16" s="4">
        <f>E16*0.8999955</f>
        <v>0.06</v>
      </c>
    </row>
    <row r="17">
      <c r="A17" t="s">
        <v>61</v>
      </c>
      <c r="B17" t="s">
        <v>62</v>
      </c>
      <c r="C17" t="s">
        <v>63</v>
      </c>
      <c r="D17" s="9">
        <v>0.000333</v>
      </c>
      <c r="E17" s="11">
        <f>D17*$B$2</f>
        <v>0.000333</v>
      </c>
      <c r="F17" t="s">
        <v>42</v>
      </c>
      <c r="G17" s="4">
        <f>E17*0.3503503504</f>
        <v>0.000117</v>
      </c>
    </row>
    <row r="18">
      <c r="A18" t="s" s="12">
        <v>64</v>
      </c>
      <c r="B18" t="s">
        <v>65</v>
      </c>
      <c r="C18" t="s">
        <v>66</v>
      </c>
      <c r="D18" s="9">
        <v>0.333333</v>
      </c>
      <c r="E18" s="11">
        <f>D18*$B$2</f>
        <v>0.333333</v>
      </c>
      <c r="F18" t="s">
        <v>42</v>
      </c>
      <c r="G18" s="4">
        <f>E18*2.5000025</f>
        <v>0.833333</v>
      </c>
    </row>
    <row r="19">
      <c r="A19" t="s" s="12">
        <v>67</v>
      </c>
      <c r="B19" t="s">
        <v>68</v>
      </c>
      <c r="C19" t="s">
        <v>66</v>
      </c>
      <c r="D19" s="9">
        <v>0.333333</v>
      </c>
      <c r="E19" s="11">
        <f>D19*$B$2</f>
        <v>0.333333</v>
      </c>
      <c r="F19" t="s">
        <v>42</v>
      </c>
      <c r="G19" s="4">
        <f>E19*1.8000018</f>
        <v>0.6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1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1</v>
      </c>
      <c r="E5" t="s">
        <v>25</v>
      </c>
      <c r="F5" t="s">
        <v>34</v>
      </c>
    </row>
    <row r="6">
      <c r="A6">
        <v>3</v>
      </c>
      <c r="B6" t="s">
        <v>81</v>
      </c>
      <c r="C6" t="s">
        <v>80</v>
      </c>
      <c r="D6" s="11">
        <v>0.333</v>
      </c>
      <c r="E6" t="s">
        <v>42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0.333</v>
      </c>
      <c r="E7" t="s">
        <v>42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0.033</v>
      </c>
      <c r="E8" t="s">
        <v>42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0.033</v>
      </c>
      <c r="E9" t="s">
        <v>42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0.067</v>
      </c>
      <c r="E10" t="s">
        <v>42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0.027</v>
      </c>
      <c r="E11" t="s">
        <v>42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</v>
      </c>
      <c r="E12" t="s">
        <v>42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</v>
      </c>
      <c r="E13" t="s">
        <v>42</v>
      </c>
      <c r="F13" t="s">
        <v>41</v>
      </c>
    </row>
    <row r="14">
      <c r="A14">
        <v>3</v>
      </c>
      <c r="B14" t="s">
        <v>89</v>
      </c>
      <c r="C14" t="s">
        <v>80</v>
      </c>
      <c r="D14" s="11">
        <v>0</v>
      </c>
      <c r="E14" t="s">
        <v>42</v>
      </c>
      <c r="F14" t="s">
        <v>63</v>
      </c>
    </row>
    <row r="15">
      <c r="A15">
        <v>1</v>
      </c>
      <c r="B15" t="s">
        <v>90</v>
      </c>
      <c r="C15" t="s">
        <v>74</v>
      </c>
      <c r="D15" s="11">
        <v>0.12</v>
      </c>
      <c r="E15" t="s">
        <v>42</v>
      </c>
      <c r="F15" t="s">
        <v>91</v>
      </c>
    </row>
    <row r="16">
      <c r="A16">
        <v>2</v>
      </c>
      <c r="B16" t="s">
        <v>92</v>
      </c>
      <c r="C16" t="s">
        <v>80</v>
      </c>
      <c r="D16" s="11">
        <v>0.06</v>
      </c>
      <c r="E16" t="s">
        <v>42</v>
      </c>
      <c r="F16" t="s">
        <v>50</v>
      </c>
    </row>
    <row r="17">
      <c r="A17">
        <v>2</v>
      </c>
      <c r="B17" t="s">
        <v>93</v>
      </c>
      <c r="C17" t="s">
        <v>80</v>
      </c>
      <c r="D17" s="11">
        <v>0.06</v>
      </c>
      <c r="E17" t="s">
        <v>42</v>
      </c>
      <c r="F17" t="s">
        <v>37</v>
      </c>
    </row>
    <row r="18">
      <c r="A18">
        <v>1</v>
      </c>
      <c r="B18" t="s">
        <v>94</v>
      </c>
      <c r="C18" t="s">
        <v>80</v>
      </c>
      <c r="D18" s="11">
        <v>0.02</v>
      </c>
      <c r="E18" t="s">
        <v>42</v>
      </c>
      <c r="F18" t="s">
        <v>50</v>
      </c>
    </row>
    <row r="19">
      <c r="A19">
        <v>1</v>
      </c>
      <c r="B19" t="s">
        <v>95</v>
      </c>
      <c r="C19" t="s">
        <v>80</v>
      </c>
      <c r="D19" s="11">
        <v>0.001</v>
      </c>
      <c r="E19" t="s">
        <v>42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>
        <v>110</v>
      </c>
      <c r="F6"/>
    </row>
    <row r="7">
      <c r="A7" t="s">
        <v>2</v>
      </c>
      <c r="B7">
        <v>6</v>
      </c>
      <c r="C7" t="s">
        <v>111</v>
      </c>
      <c r="D7" t="s" s="14">
        <v>112</v>
      </c>
      <c r="E7" t="s" s="14">
        <v>113</v>
      </c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 t="s">
        <v>117</v>
      </c>
    </row>
    <row r="9">
      <c r="A9" t="s">
        <v>114</v>
      </c>
      <c r="B9">
        <v>2</v>
      </c>
      <c r="C9" t="s">
        <v>111</v>
      </c>
      <c r="D9" t="s" s="14">
        <v>118</v>
      </c>
      <c r="E9" t="s" s="14"/>
      <c r="F9"/>
    </row>
    <row r="10">
      <c r="A10" t="s">
        <v>114</v>
      </c>
      <c r="B10">
        <v>3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>
        <v>124</v>
      </c>
      <c r="F11"/>
    </row>
    <row r="12">
      <c r="A12" t="s">
        <v>121</v>
      </c>
      <c r="B12">
        <v>2</v>
      </c>
      <c r="C12" t="s">
        <v>125</v>
      </c>
      <c r="D12" t="s" s="14">
        <v>126</v>
      </c>
      <c r="E12" t="s" s="14">
        <v>127</v>
      </c>
      <c r="F12"/>
    </row>
    <row r="13">
      <c r="A13" t="s">
        <v>121</v>
      </c>
      <c r="B13">
        <v>3</v>
      </c>
      <c r="C13" t="s">
        <v>128</v>
      </c>
      <c r="D13" t="s" s="14">
        <v>129</v>
      </c>
      <c r="E13" t="s" s="14">
        <v>130</v>
      </c>
      <c r="F13"/>
    </row>
    <row r="14">
      <c r="A14" t="s">
        <v>121</v>
      </c>
      <c r="B14">
        <v>4</v>
      </c>
      <c r="C14" t="s">
        <v>131</v>
      </c>
      <c r="D14" t="s" s="14">
        <v>132</v>
      </c>
      <c r="E14" t="s" s="14"/>
      <c r="F14"/>
    </row>
    <row r="15">
      <c r="A15" t="s">
        <v>133</v>
      </c>
      <c r="B15">
        <v>1</v>
      </c>
      <c r="C15" t="s">
        <v>102</v>
      </c>
      <c r="D15" t="s" s="14">
        <v>134</v>
      </c>
      <c r="E15" t="s" s="14"/>
      <c r="F15"/>
    </row>
    <row r="16">
      <c r="A16" t="s">
        <v>133</v>
      </c>
      <c r="B16">
        <v>2</v>
      </c>
      <c r="C16" t="s">
        <v>105</v>
      </c>
      <c r="D16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4"/>
      <c r="F16"/>
    </row>
    <row r="17">
      <c r="A17" t="s">
        <v>133</v>
      </c>
      <c r="B17">
        <v>3</v>
      </c>
      <c r="C17" t="s">
        <v>135</v>
      </c>
      <c r="D17" t="inlineStr" s="14">
        <is>
          <t>Cuire le roux blanc — Cuire très doucement à feu réduit sans arrêter de mélanger. Arrêter la cuisson lorsqu'il blanchit et devient mousseux — on dit alors qu'il « fleurit ».</t>
        </is>
      </c>
      <c r="E17" t="s" s="14">
        <v>136</v>
      </c>
      <c r="F17"/>
    </row>
    <row r="18">
      <c r="A18" t="s">
        <v>133</v>
      </c>
      <c r="B18">
        <v>4</v>
      </c>
      <c r="C18" t="s">
        <v>119</v>
      </c>
      <c r="D18" t="s" s="14">
        <v>137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141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142</v>
      </c>
      <c r="C7" s="11">
        <f>'Besoins'!$B$2*0.12</f>
        <v>0.12</v>
      </c>
      <c r="D7" t="s">
        <v>42</v>
      </c>
    </row>
    <row r="8">
      <c r="A8" t="s" s="17">
        <v>143</v>
      </c>
      <c r="B8" t="str" s="14">
        <f>"[ÉTUVER] "&amp;Procedure!D4</f>
        <v>[ÉTUVER] Porter le Fond Blanc de Volaille à ébullition.</v>
      </c>
      <c r="C8"/>
      <c r="D8"/>
    </row>
    <row r="9">
      <c r="A9"/>
      <c r="B9" t="s">
        <v>144</v>
      </c>
      <c r="C9" s="11">
        <f>'Besoins'!$B$2*1</f>
        <v>1</v>
      </c>
      <c r="D9" t="s">
        <v>25</v>
      </c>
    </row>
    <row r="10">
      <c r="A10" t="s" s="17">
        <v>145</v>
      </c>
      <c r="B10" t="str" s="14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144</v>
      </c>
      <c r="C11" s="11">
        <f>'Besoins'!$B$2*1</f>
        <v>1</v>
      </c>
      <c r="D11" t="s">
        <v>25</v>
      </c>
    </row>
    <row r="12">
      <c r="A12"/>
      <c r="B12" t="s">
        <v>142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146</v>
      </c>
      <c r="B14" t="str" s="14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147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148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149</v>
      </c>
      <c r="B20"/>
      <c r="C20"/>
      <c r="D20"/>
    </row>
    <row r="21">
      <c r="A21" t="s" s="17">
        <v>140</v>
      </c>
      <c r="B21" t="str" s="14">
        <f>"[MAINTENIR] "&amp;Procedure!D8</f>
        <v>[MAINTENIR] Maintenir à très faible ébullition pendant 45 min à 1h</v>
      </c>
      <c r="C21"/>
      <c r="D21"/>
    </row>
    <row r="22">
      <c r="A22" t="s" s="17">
        <v>141</v>
      </c>
      <c r="B22" t="str" s="14">
        <f>"[PASSER] "&amp;Procedure!D9</f>
        <v>[PASSER] Passer le fond au chinois étamine</v>
      </c>
      <c r="C22"/>
      <c r="D22"/>
    </row>
    <row r="23">
      <c r="A23" t="s" s="17">
        <v>143</v>
      </c>
      <c r="B23" t="str" s="14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6">
        <v>150</v>
      </c>
      <c r="B25"/>
      <c r="C25"/>
      <c r="D25"/>
    </row>
    <row r="26">
      <c r="A26" t="s" s="17">
        <v>140</v>
      </c>
      <c r="B26" t="str" s="14">
        <f>"[CONCASSER] "&amp;Procedure!D11</f>
        <v>[CONCASSER] Concasser les carcasses et abattis de volaille — blanchir à l'eau froide</v>
      </c>
      <c r="C26"/>
      <c r="D26"/>
    </row>
    <row r="27">
      <c r="A27"/>
      <c r="B27" t="str" s="18">
        <f>"ℹ "&amp;Procedure!E11</f>
        <v>ℹ</v>
      </c>
      <c r="C27"/>
      <c r="D27"/>
    </row>
    <row r="28">
      <c r="A28" t="s" s="17">
        <v>141</v>
      </c>
      <c r="B28" t="str" s="14">
        <f>"[ÉPLUCHER] "&amp;Procedure!D12</f>
        <v>[ÉPLUCHER] Préparer la garniture aromatique</v>
      </c>
      <c r="C28"/>
      <c r="D28"/>
    </row>
    <row r="29">
      <c r="A29"/>
      <c r="B29" t="str" s="18">
        <f>"ℹ "&amp;Procedure!E12</f>
        <v>ℹ</v>
      </c>
      <c r="C29"/>
      <c r="D29"/>
    </row>
    <row r="30">
      <c r="A30" t="s" s="17">
        <v>143</v>
      </c>
      <c r="B30" t="str" s="14">
        <f>"[MARQUER] "&amp;Procedure!D13</f>
        <v>[MARQUER] Marquer le fond blanc de volaille en cuisson</v>
      </c>
      <c r="C30"/>
      <c r="D30"/>
    </row>
    <row r="31">
      <c r="A31"/>
      <c r="B31" t="str" s="18">
        <f>"ℹ "&amp;Procedure!E13</f>
        <v>ℹ</v>
      </c>
      <c r="C31"/>
      <c r="D31"/>
    </row>
    <row r="32">
      <c r="A32" t="s" s="17">
        <v>145</v>
      </c>
      <c r="B32" t="str" s="14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6">
        <v>151</v>
      </c>
      <c r="B34"/>
      <c r="C34"/>
      <c r="D34"/>
    </row>
    <row r="35">
      <c r="A35" t="s" s="17">
        <v>140</v>
      </c>
      <c r="B35" t="str" s="14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7">
        <v>141</v>
      </c>
      <c r="B36" t="str" s="14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148</v>
      </c>
      <c r="C37" s="11">
        <f>'Besoins'!$B$2*0.06</f>
        <v>0.06</v>
      </c>
      <c r="D37" t="s">
        <v>42</v>
      </c>
    </row>
    <row r="38">
      <c r="A38"/>
      <c r="B38" t="str">
        <f>Besoins!B8</f>
        <v>farine de blé tamisée type 55</v>
      </c>
      <c r="C38" s="11">
        <f>Besoins!E8</f>
        <v>0.06</v>
      </c>
      <c r="D38" t="str">
        <f>Besoins!F8</f>
        <v>kg</v>
      </c>
    </row>
    <row r="39">
      <c r="A39" t="s" s="17">
        <v>143</v>
      </c>
      <c r="B39" t="str" s="14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"&amp;Procedure!E17</f>
        <v>ℹ</v>
      </c>
      <c r="C40"/>
      <c r="D40"/>
    </row>
    <row r="41">
      <c r="A41" t="s" s="17">
        <v>145</v>
      </c>
      <c r="B41" t="str" s="14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