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<sst xmlns="http://schemas.openxmlformats.org/spreadsheetml/2006/main" count="104" uniqueCount="104">
  <si>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</si>
  <si>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</si>
  <si>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Cassoulet Façon Toulousain</t>
  </si>
  <si>
    <t>Code</t>
  </si>
  <si>
    <t>00002520</t>
  </si>
  <si>
    <t>Classe</t>
  </si>
  <si>
    <t>Plats complets (couscous, paëlla…) (CUI.PLATS_COMPLETS)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</si>
  <si>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</si>
  <si>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</si>
  <si>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</si>
  <si>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</si>
  <si>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</si>
  <si>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</si>
  <si>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</si>
  <si>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</si>
  <si>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</si>
  <si>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</si>
  <si>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</si>
  <si>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</si>
  <si>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</si>
  <si>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</si>
  <si>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</si>
  <si>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</si>
  <si>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</si>
  <si>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</si>
  <si>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</si>
  <si>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</si>
  <si>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</si>
  <si>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</si>
  <si>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</si>
  <si>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</si>
  <si>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</si>
  <si>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</si>
  <si>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</si>
  <si>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</si>
  <si>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00000061</t>
  </si>
  <si>
    <t>EAU</t>
  </si>
  <si>
    <t>Matières diverses (à trier)</t>
  </si>
  <si>
    <t>lt</t>
  </si>
  <si>
    <t>HER-BOUQUET-G</t>
  </si>
  <si>
    <t>Bouquet garni sachet dose</t>
  </si>
  <si>
    <t>Herbes aromatiques séchées</t>
  </si>
  <si>
    <t>KNORR-FBLIE-STD</t>
  </si>
  <si>
    <t>Fonds Brun Lié (Knorr Professional)</t>
  </si>
  <si>
    <t>Fonds déshydratés et poudres</t>
  </si>
  <si>
    <t>RNM0420123</t>
  </si>
  <si>
    <t>CAROTTE France extra colis 12kg</t>
  </si>
  <si>
    <t>Légumes</t>
  </si>
  <si>
    <t>RNM27820123</t>
  </si>
  <si>
    <t>OIGNON jaune France cat.I 60-80mm</t>
  </si>
  <si>
    <t>PAIN-CAMPAGNE-TR</t>
  </si>
  <si>
    <t>Pain de campagne tranché (kg)</t>
  </si>
  <si>
    <t>Pains et bases précuits</t>
  </si>
  <si>
    <t>RNMS00812</t>
  </si>
  <si>
    <t>Ail haché IQF</t>
  </si>
  <si>
    <t>Légumes surgelés</t>
  </si>
  <si>
    <t>Total</t>
  </si>
  <si>
    <t>Niveau</t>
  </si>
  <si>
    <t>Composant</t>
  </si>
  <si>
    <t>Type</t>
  </si>
  <si>
    <t>Quantité (pour 8 pc)</t>
  </si>
  <si>
    <t>recette</t>
  </si>
  <si>
    <t>Plats complets (couscous, paëlla…)</t>
  </si>
  <si>
    <t xml:space="preserve">    ↳ CAROTTE France extra colis 12kg</t>
  </si>
  <si>
    <t>matiere</t>
  </si>
  <si>
    <t xml:space="preserve">    ↳ OIGNON jaune France cat.I 60-80mm</t>
  </si>
  <si>
    <t xml:space="preserve">    ↳ Ail haché IQF</t>
  </si>
  <si>
    <t xml:space="preserve">    ↳ Poitrine fumée n°1</t>
  </si>
  <si>
    <t xml:space="preserve">    ↳ Bouquet garni sachet dose</t>
  </si>
  <si>
    <t xml:space="preserve">    ↳ Fond de volaille reconstitue (collectivite)</t>
  </si>
  <si>
    <t>Préparations de base collectivité</t>
  </si>
  <si>
    <t xml:space="preserve">        ↳ EAU</t>
  </si>
  <si>
    <t xml:space="preserve">        ↳ Fonds Brun Lié (Knorr Professional)</t>
  </si>
  <si>
    <t xml:space="preserve">    ↳ Pain de campagne tranché (kg)</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</si>
  <si>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</si>
  <si>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</si>
  <si>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</si>
  <si>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</si>
  <si>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</si>
  <si>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</si>
  <si>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</si>
  <si>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</si>
  <si>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</si>
  <si>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</si>
  <si>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18 min (cuisson)</t>
  </si>
  <si>
    <t>MARQUER</t>
  </si>
  <si>
    <t>52 min (cuisson)</t>
  </si>
  <si>
    <t>ÉGOUTTER</t>
  </si>
  <si>
    <t>RÉALISER</t>
  </si>
  <si>
    <t>74 min (cuisson)</t>
  </si>
  <si>
    <t>DRESSER</t>
  </si>
  <si>
    <t>3 min (prepa)</t>
  </si>
  <si>
    <t>Fond de volaille reconstitue (collectivite)</t>
  </si>
  <si>
    <t>DISSOUDRE</t>
  </si>
  <si>
    <t>Délayer la poudre dans l'eau froide en fouettant, puis porter à ébullition en remuant régulièrement.</t>
  </si>
  <si>
    <t>Fiche technique — Cassoulet Façon Toulousain</t>
  </si>
  <si>
    <t>Cassoulet Façon Toulousain  00002520</t>
  </si>
  <si>
    <t>1.</t>
  </si>
  <si>
    <t>2.</t>
  </si>
  <si>
    <t>3.</t>
  </si>
  <si>
    <t>4.</t>
  </si>
  <si>
    <t>5.</t>
  </si>
  <si>
    <t>6.</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</si>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</sst>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2.08912</v>
      </c>
    </row>
    <row r="12">
      <c r="A12" t="s" s="4">
        <v>16</v>
      </c>
      <c r="B12" s="5">
        <v>0.26114</v>
      </c>
    </row>
    <row r="13">
      <c r="A13"/>
      <c r="B13"/>
    </row>
    <row r="14">
      <c r="A14" t="s" s="6">
        <v>17</v>
      </c>
      <c r="B14" t="s" s="6">
        <v>14</v>
      </c>
    </row>
    <row r="15">
      <c r="A15" t="s" s="6">
        <v>18</v>
      </c>
      <c r="B15" s="7">
        <v>2.08912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0.025</v>
      </c>
      <c r="E7" s="12">
        <f>D7*$B$2</f>
        <v>0.025</v>
      </c>
      <c r="F7" t="s">
        <v>34</v>
      </c>
      <c r="G7" s="5">
        <f>E7*10.69</f>
        <v>0.26725</v>
      </c>
    </row>
    <row r="8">
      <c r="A8" t="s" s="3">
        <v>35</v>
      </c>
      <c r="B8" t="s">
        <v>36</v>
      </c>
      <c r="C8" t="s">
        <v>37</v>
      </c>
      <c r="D8" s="10">
        <v>1.95</v>
      </c>
      <c r="E8" s="12">
        <f>D8*$B$2</f>
        <v>1.95</v>
      </c>
      <c r="F8" t="s">
        <v>38</v>
      </c>
      <c r="G8" s="5">
        <f>E8*0.003</f>
        <v>0.00585</v>
      </c>
    </row>
    <row r="9">
      <c r="A9" t="s">
        <v>39</v>
      </c>
      <c r="B9" t="s">
        <v>40</v>
      </c>
      <c r="C9" t="s">
        <v>41</v>
      </c>
      <c r="D9" s="10">
        <v>0.125</v>
      </c>
      <c r="E9" s="12">
        <f>D9*$B$2</f>
        <v>0.125</v>
      </c>
      <c r="F9" t="s">
        <v>34</v>
      </c>
      <c r="G9" s="5">
        <f>E9*14</f>
        <v>1.75</v>
      </c>
    </row>
    <row r="10">
      <c r="A10" t="s">
        <v>42</v>
      </c>
      <c r="B10" t="s">
        <v>43</v>
      </c>
      <c r="C10" t="s">
        <v>44</v>
      </c>
      <c r="D10" s="10">
        <v>0.05</v>
      </c>
      <c r="E10" s="12">
        <f>D10*$B$2</f>
        <v>0.05</v>
      </c>
      <c r="F10" t="s">
        <v>34</v>
      </c>
      <c r="G10" s="5">
        <f>E10*0</f>
        <v>0</v>
      </c>
    </row>
    <row r="11">
      <c r="A11" t="s">
        <v>45</v>
      </c>
      <c r="B11" t="s">
        <v>46</v>
      </c>
      <c r="C11" t="s">
        <v>47</v>
      </c>
      <c r="D11" s="10">
        <v>0.02</v>
      </c>
      <c r="E11" s="12">
        <f>D11*$B$2</f>
        <v>0.02</v>
      </c>
      <c r="F11" t="s">
        <v>34</v>
      </c>
      <c r="G11" s="5">
        <f>E11*1.1</f>
        <v>0.022</v>
      </c>
    </row>
    <row r="12">
      <c r="A12" t="s">
        <v>48</v>
      </c>
      <c r="B12" t="s">
        <v>49</v>
      </c>
      <c r="C12" t="s">
        <v>47</v>
      </c>
      <c r="D12" s="10">
        <v>0.02</v>
      </c>
      <c r="E12" s="12">
        <f>D12*$B$2</f>
        <v>0.02</v>
      </c>
      <c r="F12" t="s">
        <v>34</v>
      </c>
      <c r="G12" s="5">
        <f>E12*0.4</f>
        <v>0.008</v>
      </c>
    </row>
    <row r="13">
      <c r="A13" t="s">
        <v>50</v>
      </c>
      <c r="B13" t="s">
        <v>51</v>
      </c>
      <c r="C13" t="s">
        <v>52</v>
      </c>
      <c r="D13" s="10">
        <v>0.005</v>
      </c>
      <c r="E13" s="12">
        <f>D13*$B$2</f>
        <v>0.005</v>
      </c>
      <c r="F13" t="s">
        <v>34</v>
      </c>
      <c r="G13" s="5">
        <f>E13*3.5</f>
        <v>0.0175</v>
      </c>
    </row>
    <row r="14">
      <c r="A14" t="s">
        <v>53</v>
      </c>
      <c r="B14" t="s">
        <v>54</v>
      </c>
      <c r="C14" t="s">
        <v>55</v>
      </c>
      <c r="D14" s="10">
        <v>0.002</v>
      </c>
      <c r="E14" s="12">
        <f>D14*$B$2</f>
        <v>0.002</v>
      </c>
      <c r="F14" t="s">
        <v>34</v>
      </c>
      <c r="G14" s="5">
        <f>E14*9.26</f>
        <v>0.01852</v>
      </c>
    </row>
    <row r="15">
      <c r="A15"/>
      <c r="B15"/>
      <c r="C15"/>
      <c r="D15"/>
      <c r="E15"/>
      <c r="F15" t="s" s="4">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29</v>
      </c>
      <c r="F1" t="s" s="2">
        <v>5</v>
      </c>
    </row>
    <row r="2">
      <c r="A2">
        <v>0</v>
      </c>
      <c r="B2" t="s">
        <v>2</v>
      </c>
      <c r="C2" t="s">
        <v>61</v>
      </c>
      <c r="D2" s="12">
        <v>8</v>
      </c>
      <c r="E2" t="s">
        <v>24</v>
      </c>
      <c r="F2" t="s">
        <v>62</v>
      </c>
    </row>
    <row r="3">
      <c r="A3">
        <v>1</v>
      </c>
      <c r="B3" t="s">
        <v>63</v>
      </c>
      <c r="C3" t="s">
        <v>64</v>
      </c>
      <c r="D3" s="12">
        <v>0.02</v>
      </c>
      <c r="E3" t="s">
        <v>34</v>
      </c>
      <c r="F3" t="s">
        <v>47</v>
      </c>
    </row>
    <row r="4">
      <c r="A4">
        <v>1</v>
      </c>
      <c r="B4" t="s">
        <v>65</v>
      </c>
      <c r="C4" t="s">
        <v>64</v>
      </c>
      <c r="D4" s="12">
        <v>0.02</v>
      </c>
      <c r="E4" t="s">
        <v>34</v>
      </c>
      <c r="F4" t="s">
        <v>47</v>
      </c>
    </row>
    <row r="5">
      <c r="A5">
        <v>1</v>
      </c>
      <c r="B5" t="s">
        <v>66</v>
      </c>
      <c r="C5" t="s">
        <v>64</v>
      </c>
      <c r="D5" s="12">
        <v>0.002</v>
      </c>
      <c r="E5" t="s">
        <v>34</v>
      </c>
      <c r="F5" t="s">
        <v>55</v>
      </c>
    </row>
    <row r="6">
      <c r="A6">
        <v>1</v>
      </c>
      <c r="B6" t="s">
        <v>67</v>
      </c>
      <c r="C6" t="s">
        <v>64</v>
      </c>
      <c r="D6" s="12">
        <v>0.025</v>
      </c>
      <c r="E6" t="s">
        <v>34</v>
      </c>
      <c r="F6" t="s">
        <v>33</v>
      </c>
    </row>
    <row r="7">
      <c r="A7">
        <v>1</v>
      </c>
      <c r="B7" t="s">
        <v>68</v>
      </c>
      <c r="C7" t="s">
        <v>64</v>
      </c>
      <c r="D7" s="12">
        <v>0.125</v>
      </c>
      <c r="E7" t="s">
        <v>24</v>
      </c>
      <c r="F7" t="s">
        <v>41</v>
      </c>
    </row>
    <row r="8">
      <c r="A8">
        <v>1</v>
      </c>
      <c r="B8" t="s">
        <v>69</v>
      </c>
      <c r="C8" t="s">
        <v>61</v>
      </c>
      <c r="D8" s="12">
        <v>2</v>
      </c>
      <c r="E8" t="s">
        <v>38</v>
      </c>
      <c r="F8" t="s">
        <v>70</v>
      </c>
    </row>
    <row r="9">
      <c r="A9">
        <v>2</v>
      </c>
      <c r="B9" t="s">
        <v>71</v>
      </c>
      <c r="C9" t="s">
        <v>64</v>
      </c>
      <c r="D9" s="12">
        <v>1.95</v>
      </c>
      <c r="E9" t="s">
        <v>38</v>
      </c>
      <c r="F9" t="s">
        <v>37</v>
      </c>
    </row>
    <row r="10">
      <c r="A10">
        <v>2</v>
      </c>
      <c r="B10" t="s">
        <v>72</v>
      </c>
      <c r="C10" t="s">
        <v>64</v>
      </c>
      <c r="D10" s="12">
        <v>0.05</v>
      </c>
      <c r="E10" t="s">
        <v>34</v>
      </c>
      <c r="F10" t="s">
        <v>44</v>
      </c>
    </row>
    <row r="11">
      <c r="A11">
        <v>1</v>
      </c>
      <c r="B11" t="s">
        <v>73</v>
      </c>
      <c r="C11" t="s">
        <v>64</v>
      </c>
      <c r="D11" s="12">
        <v>0.005</v>
      </c>
      <c r="E11" t="s">
        <v>34</v>
      </c>
      <c r="F11" t="s">
        <v>52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t="s">
        <v>80</v>
      </c>
      <c r="D2" t="s" s="14">
        <v>81</v>
      </c>
      <c r="E2" t="s" s="14"/>
      <c r="F2" t="s">
        <v>82</v>
      </c>
    </row>
    <row r="3">
      <c r="A3" t="s">
        <v>2</v>
      </c>
      <c r="B3">
        <v>2</v>
      </c>
      <c r="C3" t="s">
        <v>83</v>
      </c>
      <c r="D3" t="inlineStr" s="14">
        <is>
          <t>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t>
        </is>
      </c>
      <c r="E3" t="s" s="14"/>
      <c r="F3" t="s">
        <v>84</v>
      </c>
    </row>
    <row r="4">
      <c r="A4" t="s">
        <v>2</v>
      </c>
      <c r="B4">
        <v>3</v>
      </c>
      <c r="C4" t="s">
        <v>85</v>
      </c>
      <c r="D4" t="inlineStr" s="14">
        <is>
          <t>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t>
        </is>
      </c>
      <c r="E4" t="s" s="14"/>
      <c r="F4" t="s">
        <v>86</v>
      </c>
    </row>
    <row r="5">
      <c r="A5" t="s">
        <v>2</v>
      </c>
      <c r="B5">
        <v>4</v>
      </c>
      <c r="C5" t="s">
        <v>87</v>
      </c>
      <c r="D5" t="inlineStr" s="14">
        <is>
          <t>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t>
        </is>
      </c>
      <c r="E5" t="s" s="14"/>
      <c r="F5" t="s">
        <v>84</v>
      </c>
    </row>
    <row r="6">
      <c r="A6" t="s">
        <v>2</v>
      </c>
      <c r="B6">
        <v>5</v>
      </c>
      <c r="C6" t="s">
        <v>88</v>
      </c>
      <c r="D6" t="inlineStr" s="14">
        <is>
          <t>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t>
        </is>
      </c>
      <c r="E6" t="s" s="14"/>
      <c r="F6" t="s">
        <v>89</v>
      </c>
    </row>
    <row r="7">
      <c r="A7" t="s">
        <v>2</v>
      </c>
      <c r="B7">
        <v>6</v>
      </c>
      <c r="C7" t="s">
        <v>90</v>
      </c>
      <c r="D7" t="inlineStr" s="14">
        <is>
          <t>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t>
        </is>
      </c>
      <c r="E7" t="s" s="14"/>
      <c r="F7" t="s">
        <v>91</v>
      </c>
    </row>
    <row r="8">
      <c r="A8" t="s">
        <v>92</v>
      </c>
      <c r="B8">
        <v>1</v>
      </c>
      <c r="C8" t="s">
        <v>93</v>
      </c>
      <c r="D8" t="s" s="14">
        <v>94</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95</v>
      </c>
      <c r="B1"/>
      <c r="C1"/>
      <c r="D1"/>
    </row>
    <row r="2">
      <c r="A2" t="str" s="15">
        <f>"00002520 · CUI.PLATS_COMPLETS · référence : "&amp;Besoins!B3&amp;" "&amp;Besoins!C3&amp;" · multiplicateur réglable sur la feuille ""Besoins"""</f>
        <v>00002520 · CUI.PLATS_COMPLETS · référence : 8 pc · multiplicateur réglable sur la feuille </v>
      </c>
      <c r="B2"/>
      <c r="C2"/>
      <c r="D2"/>
    </row>
    <row r="3">
      <c r="A3"/>
      <c r="B3"/>
      <c r="C3"/>
      <c r="D3"/>
    </row>
    <row r="4">
      <c r="A4" t="s" s="16">
        <v>96</v>
      </c>
      <c r="B4"/>
      <c r="C4"/>
      <c r="D4"/>
    </row>
    <row r="5">
      <c r="A5" t="s" s="17">
        <v>97</v>
      </c>
      <c r="B5" t="str" s="14">
        <f>"[METTRE EN PLACE] "&amp;Procedure!D2</f>
        <v>[METTRE EN PLACE] Mettre en place le poste de travail - 5 min • Denrées, matériels de préparation, de cuisson et de dressage.</v>
      </c>
      <c r="C5"/>
      <c r="D5"/>
    </row>
    <row r="6">
      <c r="A6" t="s" s="17">
        <v>98</v>
      </c>
      <c r="B6" t="str" s="14">
        <f>"[LAVER] "&amp;Procedure!D3</f>
        <v>[LAVER] 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v>
      </c>
      <c r="C6"/>
      <c r="D6"/>
    </row>
    <row r="7">
      <c r="A7" t="s" s="17">
        <v>99</v>
      </c>
      <c r="B7" t="str" s="14">
        <f>"[MARQUER] "&amp;Procedure!D4</f>
        <v>[MARQUER] 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v>
      </c>
      <c r="C7"/>
      <c r="D7"/>
    </row>
    <row r="8">
      <c r="A8" t="s" s="17">
        <v>100</v>
      </c>
      <c r="B8" t="str" s="14">
        <f>"[ÉGOUTTER] "&amp;Procedure!D5</f>
        <v>[ÉGOUTTER] 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v>
      </c>
      <c r="C8"/>
      <c r="D8"/>
    </row>
    <row r="9">
      <c r="A9" t="s" s="17">
        <v>101</v>
      </c>
      <c r="B9" t="str" s="14">
        <f>"[RÉALISER] "&amp;Procedure!D6</f>
        <v>[RÉALISER] 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v>
      </c>
      <c r="C9"/>
      <c r="D9"/>
    </row>
    <row r="10">
      <c r="A10" t="s" s="17">
        <v>102</v>
      </c>
      <c r="B10" t="str" s="14">
        <f>"[DRESSER] "&amp;Procedure!D7</f>
        <v>[DRESSER] 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v>
      </c>
      <c r="C10"/>
      <c r="D10"/>
    </row>
    <row r="11">
      <c r="A11"/>
      <c r="B11"/>
      <c r="C11"/>
      <c r="D11"/>
    </row>
    <row r="12">
      <c r="A12" t="s" s="16">
        <v>103</v>
      </c>
      <c r="B12"/>
      <c r="C12"/>
      <c r="D12"/>
    </row>
    <row r="13">
      <c r="A13" t="s" s="17">
        <v>97</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2026-08-02T09:06:55Z</dcterms:created>
  <dc:title>Cassoulet Façon Toulousain</dc:title>
  <dc:subject/>
  <dc:creator>CUIS.web</dc:creator>
  <cp:lastModifiedBy/>
  <cp:keywords/>
  <dc:description>Export automatique — moteur récursif d'origine : Bernard Vandendaele</dc:description>
  <cp:category/>
  <dc:language>en-US</dc:language>
  <dcterms:modified xsi:type="dcterms:W3CDTF">2026-08-02T09:06:55Z</dcterms:modified>
  <cp:revision>1</cp:revision>
</cp:coreProperties>
</file>