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gastro)" sheetId="1" r:id="rId1"/>
    <sheet name="BISCUIT DUCHESSE (FEUILLES gast" sheetId="2" r:id="rId2"/>
    <sheet name="BISCUIT DUCHESSE" sheetId="3" r:id="rId3"/>
    <sheet name="PUNCH Grand Marnier" sheetId="4" r:id="rId4"/>
    <sheet name="RAFTISUC  (L)" sheetId="5" r:id="rId5"/>
    <sheet name="MOUSSE à L'ORANGE" sheetId="6" r:id="rId6"/>
    <sheet name="MERINGUE CUITE" sheetId="7" r:id="rId7"/>
    <sheet name="TRUFFES AU CHOCOLAT" sheetId="8" r:id="rId8"/>
    <sheet name="EXTRAIT D'ORANGE (MIEL)" sheetId="9" r:id="rId9"/>
    <sheet name="ORANGE (P)" sheetId="10" r:id="rId10"/>
    <sheet name="GELÉE D'ORANGE" sheetId="11" r:id="rId11"/>
  </sheets>
</workbook>
</file>

<file path=xl/sharedStrings.xml><?xml version="1.0" encoding="utf-8"?>
<sst xmlns="http://schemas.openxmlformats.org/spreadsheetml/2006/main" count="68" uniqueCount="68">
  <si>
    <t>ASTRID (gastro)</t>
  </si>
  <si>
    <t>Annotations</t>
  </si>
  <si>
    <t>Quantité souhaitée</t>
  </si>
  <si>
    <t>pc</t>
  </si>
  <si>
    <t>référence : 1 pc</t>
  </si>
  <si>
    <t>ASTRID (gastro)  00000732</t>
  </si>
  <si>
    <t>Ingrédients</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</si>
  <si>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</si>
  <si>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</si>
  <si>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</si>
  <si>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</si>
  <si>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</si>
  <si>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</si>
  <si>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</si>
  <si>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CUIS.web — Portage du CUIS Clipper de 1992 par Palika &amp; Bernard Vandendaele (créateur du moteur récursif d'origine)</t>
  </si>
  <si>
    <t>BISCUIT DUCHESSE (FEUILLES gastro)</t>
  </si>
  <si>
    <t>Quantité totale à produire (cumulée)</t>
  </si>
  <si>
    <t>référence : 1 pc — lot unique couvrant tous les usages</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</si>
  <si>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</si>
  <si>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</si>
  <si>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</si>
  <si>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</si>
  <si>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</si>
  <si>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</si>
  <si>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</si>
  <si>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</si>
  <si>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</si>
  <si>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</si>
  <si>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</si>
  <si>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</si>
  <si>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</si>
  <si>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</si>
  <si>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</si>
  <si>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</si>
  <si>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</si>
  <si>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</si>
  <si>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</si>
  <si>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</si>
  <si>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</si>
  <si>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</si>
  <si>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</si>
  <si>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</si>
  <si>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</si>
  <si>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</si>
  <si>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</si>
  <si>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</si>
  <si>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</si>
  <si>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</si>
  <si>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 (robinet - moy. France 2026)</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</si>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</sst>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styles" Target="styles.xml"/>
<Relationship Id="rId1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3</v>
      </c>
      <c r="E6" t="s" s="8"/>
    </row>
    <row r="7">
      <c r="A7"/>
      <c r="B7" t="s">
        <v>8</v>
      </c>
      <c r="C7" s="10">
        <f>B2*0.3</f>
        <v>0.3</v>
      </c>
      <c r="D7" t="s">
        <v>9</v>
      </c>
      <c r="E7" t="s" s="8"/>
    </row>
    <row r="8">
      <c r="A8"/>
      <c r="B8" t="s">
        <v>10</v>
      </c>
      <c r="C8" s="10">
        <f>B2*2.88</f>
        <v>2.88</v>
      </c>
      <c r="D8" t="s">
        <v>11</v>
      </c>
      <c r="E8" t="s" s="8"/>
    </row>
    <row r="9">
      <c r="A9"/>
      <c r="B9" t="s">
        <v>12</v>
      </c>
      <c r="C9" s="10">
        <f>B2*0.75</f>
        <v>0.75</v>
      </c>
      <c r="D9" t="s">
        <v>11</v>
      </c>
      <c r="E9" t="s" s="8"/>
    </row>
    <row r="10">
      <c r="A10"/>
      <c r="B10" t="s">
        <v>13</v>
      </c>
      <c r="C10" s="10">
        <f>B2*0.46</f>
        <v>0.46</v>
      </c>
      <c r="D10" t="s">
        <v>11</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2</v>
      </c>
      <c r="C2" t="s">
        <v>3</v>
      </c>
      <c r="D2" t="s" s="7">
        <v>17</v>
      </c>
      <c r="E2" t="s" s="8"/>
    </row>
    <row r="3">
      <c r="A3"/>
      <c r="B3"/>
      <c r="C3"/>
      <c r="D3"/>
      <c r="E3" t="s" s="8"/>
    </row>
    <row r="4">
      <c r="A4" t="s" s="9">
        <v>18</v>
      </c>
      <c r="B4"/>
      <c r="C4"/>
      <c r="D4"/>
      <c r="E4" t="s" s="8"/>
    </row>
    <row r="5">
      <c r="A5" t="s" s="4">
        <v>6</v>
      </c>
      <c r="B5"/>
      <c r="C5"/>
      <c r="D5"/>
      <c r="E5" t="s" s="8"/>
    </row>
    <row r="6">
      <c r="A6"/>
      <c r="B6" t="s">
        <v>19</v>
      </c>
      <c r="C6" s="10">
        <f>B2*0.46</f>
        <v>0.92</v>
      </c>
      <c r="D6" t="s">
        <v>11</v>
      </c>
      <c r="E6" t="s" s="8"/>
    </row>
    <row r="7">
      <c r="A7"/>
      <c r="B7" t="s">
        <v>20</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16</v>
      </c>
      <c r="B2" s="12">
        <v>0.92</v>
      </c>
      <c r="C2" t="s">
        <v>11</v>
      </c>
      <c r="D2" t="s" s="7">
        <v>22</v>
      </c>
      <c r="E2" t="s" s="8"/>
    </row>
    <row r="3">
      <c r="A3"/>
      <c r="B3"/>
      <c r="C3"/>
      <c r="D3"/>
      <c r="E3" t="s" s="8"/>
    </row>
    <row r="4">
      <c r="A4" t="s" s="9">
        <v>23</v>
      </c>
      <c r="B4"/>
      <c r="C4"/>
      <c r="D4"/>
      <c r="E4" t="s" s="8"/>
    </row>
    <row r="5">
      <c r="A5" t="s" s="4">
        <v>6</v>
      </c>
      <c r="B5"/>
      <c r="C5"/>
      <c r="D5"/>
      <c r="E5" t="s" s="8"/>
    </row>
    <row r="6">
      <c r="A6"/>
      <c r="B6" t="s">
        <v>24</v>
      </c>
      <c r="C6" s="10">
        <f>B2*8.6956521739</f>
        <v>8</v>
      </c>
      <c r="D6" t="s">
        <v>3</v>
      </c>
      <c r="E6" t="s" s="8"/>
    </row>
    <row r="7">
      <c r="A7"/>
      <c r="B7" t="s">
        <v>25</v>
      </c>
      <c r="C7" s="10">
        <f>B2*0.2173913043</f>
        <v>0.2</v>
      </c>
      <c r="D7" t="s">
        <v>11</v>
      </c>
      <c r="E7" t="s" s="8"/>
    </row>
    <row r="8">
      <c r="A8"/>
      <c r="B8" t="s">
        <v>26</v>
      </c>
      <c r="C8" s="10">
        <f>B2*0.2173913043</f>
        <v>0.2</v>
      </c>
      <c r="D8" t="s">
        <v>11</v>
      </c>
      <c r="E8" t="s" s="8"/>
    </row>
    <row r="9">
      <c r="A9"/>
      <c r="B9" t="s">
        <v>27</v>
      </c>
      <c r="C9" s="10">
        <f>B2*0.0869565217</f>
        <v>0.08</v>
      </c>
      <c r="D9" t="s">
        <v>11</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2">
        <v>0.3</v>
      </c>
      <c r="C2" t="s">
        <v>9</v>
      </c>
      <c r="D2" t="s" s="7">
        <v>29</v>
      </c>
      <c r="E2" t="s" s="8"/>
    </row>
    <row r="3">
      <c r="A3"/>
      <c r="B3"/>
      <c r="C3"/>
      <c r="D3"/>
      <c r="E3" t="s" s="8"/>
    </row>
    <row r="4">
      <c r="A4" t="s" s="9">
        <v>30</v>
      </c>
      <c r="B4"/>
      <c r="C4"/>
      <c r="D4"/>
      <c r="E4" t="s" s="8"/>
    </row>
    <row r="5">
      <c r="A5" t="s" s="4">
        <v>6</v>
      </c>
      <c r="B5"/>
      <c r="C5"/>
      <c r="D5"/>
      <c r="E5" t="s" s="8"/>
    </row>
    <row r="6">
      <c r="A6"/>
      <c r="B6" t="s">
        <v>31</v>
      </c>
      <c r="C6" s="10">
        <f>B2*0.25</f>
        <v>0.075</v>
      </c>
      <c r="D6" t="s">
        <v>9</v>
      </c>
      <c r="E6" t="s" s="8"/>
    </row>
    <row r="7">
      <c r="A7"/>
      <c r="B7" t="s">
        <v>32</v>
      </c>
      <c r="C7" s="10">
        <f>B2*0.75</f>
        <v>0.225</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16</v>
      </c>
      <c r="B2" s="12">
        <v>0.225</v>
      </c>
      <c r="C2" t="s">
        <v>9</v>
      </c>
      <c r="D2" t="s" s="7">
        <v>34</v>
      </c>
      <c r="E2" t="s" s="8"/>
    </row>
    <row r="3">
      <c r="A3"/>
      <c r="B3"/>
      <c r="C3"/>
      <c r="D3"/>
      <c r="E3" t="s" s="8"/>
    </row>
    <row r="4">
      <c r="A4" t="s" s="9">
        <v>35</v>
      </c>
      <c r="B4"/>
      <c r="C4"/>
      <c r="D4"/>
      <c r="E4" t="s" s="8"/>
    </row>
    <row r="5">
      <c r="A5" t="s" s="4">
        <v>6</v>
      </c>
      <c r="B5"/>
      <c r="C5"/>
      <c r="D5"/>
      <c r="E5" t="s" s="8"/>
    </row>
    <row r="6">
      <c r="A6"/>
      <c r="B6" t="s">
        <v>36</v>
      </c>
      <c r="C6" s="10">
        <f>B2*1</f>
        <v>0.225</v>
      </c>
      <c r="D6" t="s">
        <v>11</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16</v>
      </c>
      <c r="B2" s="12">
        <v>2.88</v>
      </c>
      <c r="C2" t="s">
        <v>11</v>
      </c>
      <c r="D2" t="s" s="7">
        <v>38</v>
      </c>
      <c r="E2" t="s" s="8"/>
    </row>
    <row r="3">
      <c r="A3"/>
      <c r="B3"/>
      <c r="C3"/>
      <c r="D3"/>
      <c r="E3" t="s" s="8"/>
    </row>
    <row r="4">
      <c r="A4" t="s" s="9">
        <v>39</v>
      </c>
      <c r="B4"/>
      <c r="C4"/>
      <c r="D4"/>
      <c r="E4" t="s" s="8"/>
    </row>
    <row r="5">
      <c r="A5" t="s" s="4">
        <v>6</v>
      </c>
      <c r="B5"/>
      <c r="C5"/>
      <c r="D5"/>
      <c r="E5" t="s" s="8"/>
    </row>
    <row r="6">
      <c r="A6"/>
      <c r="B6" t="s">
        <v>40</v>
      </c>
      <c r="C6" s="10">
        <f>B2*0.375</f>
        <v>1.08</v>
      </c>
      <c r="D6" t="s">
        <v>9</v>
      </c>
      <c r="E6" t="s" s="8"/>
    </row>
    <row r="7">
      <c r="A7"/>
      <c r="B7" t="s">
        <v>41</v>
      </c>
      <c r="C7" s="10">
        <f>B2*0.2083333333</f>
        <v>0.6</v>
      </c>
      <c r="D7" t="s">
        <v>11</v>
      </c>
      <c r="E7" t="s" s="8"/>
    </row>
    <row r="8">
      <c r="A8"/>
      <c r="B8" t="s">
        <v>42</v>
      </c>
      <c r="C8" s="10">
        <f>B2*6.25</f>
        <v>18</v>
      </c>
      <c r="D8" t="s">
        <v>3</v>
      </c>
      <c r="E8" t="s" s="8"/>
    </row>
    <row r="9">
      <c r="A9"/>
      <c r="B9" t="s">
        <v>43</v>
      </c>
      <c r="C9" s="10">
        <f>B2*0.375</f>
        <v>1.08</v>
      </c>
      <c r="D9" t="s">
        <v>11</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16</v>
      </c>
      <c r="B2" s="12">
        <v>1.08</v>
      </c>
      <c r="C2" t="s">
        <v>11</v>
      </c>
      <c r="D2" t="s" s="7">
        <v>45</v>
      </c>
      <c r="E2" t="s" s="8"/>
    </row>
    <row r="3">
      <c r="A3"/>
      <c r="B3"/>
      <c r="C3"/>
      <c r="D3"/>
      <c r="E3" t="s" s="8"/>
    </row>
    <row r="4">
      <c r="A4" t="s" s="9">
        <v>46</v>
      </c>
      <c r="B4"/>
      <c r="C4"/>
      <c r="D4"/>
      <c r="E4" t="s" s="8"/>
    </row>
    <row r="5">
      <c r="A5" t="s" s="4">
        <v>6</v>
      </c>
      <c r="B5"/>
      <c r="C5"/>
      <c r="D5"/>
      <c r="E5" t="s" s="8"/>
    </row>
    <row r="6">
      <c r="A6"/>
      <c r="B6" t="s">
        <v>47</v>
      </c>
      <c r="C6" s="10">
        <f>B2*11.1111111111</f>
        <v>12</v>
      </c>
      <c r="D6" t="s">
        <v>3</v>
      </c>
      <c r="E6" t="s" s="8"/>
    </row>
    <row r="7">
      <c r="A7"/>
      <c r="B7" t="s">
        <v>25</v>
      </c>
      <c r="C7" s="10">
        <f>B2*0.6</f>
        <v>0.648</v>
      </c>
      <c r="D7" t="s">
        <v>11</v>
      </c>
      <c r="E7" t="s" s="8"/>
    </row>
    <row r="8">
      <c r="A8"/>
      <c r="B8" t="s">
        <v>48</v>
      </c>
      <c r="C8" s="10">
        <f>B2*0.1555555556</f>
        <v>0.168</v>
      </c>
      <c r="D8" t="s">
        <v>9</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14</v>
      </c>
      <c r="B11"/>
      <c r="C11"/>
      <c r="D11"/>
      <c r="E11" t="s" s="8"/>
    </row>
  </sheetData>
  <sheetProtection sheet="1" formatRows="0" formatColumns="0"/>
  <mergeCells count="4">
    <mergeCell ref="A1:D1"/>
    <mergeCell ref="A4:D4"/>
    <mergeCell ref="B10:D10"/>
    <mergeCell ref="A11:D11"/>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16</v>
      </c>
      <c r="B2" s="12">
        <v>0.75</v>
      </c>
      <c r="C2" t="s">
        <v>11</v>
      </c>
      <c r="D2" t="s" s="7">
        <v>50</v>
      </c>
      <c r="E2" t="s" s="8"/>
    </row>
    <row r="3">
      <c r="A3"/>
      <c r="B3"/>
      <c r="C3"/>
      <c r="D3"/>
      <c r="E3" t="s" s="8"/>
    </row>
    <row r="4">
      <c r="A4" t="s" s="9">
        <v>51</v>
      </c>
      <c r="B4"/>
      <c r="C4"/>
      <c r="D4"/>
      <c r="E4" t="s" s="8"/>
    </row>
    <row r="5">
      <c r="A5" t="s" s="4">
        <v>6</v>
      </c>
      <c r="B5"/>
      <c r="C5"/>
      <c r="D5"/>
      <c r="E5" t="s" s="8"/>
    </row>
    <row r="6">
      <c r="A6"/>
      <c r="B6" t="s">
        <v>52</v>
      </c>
      <c r="C6" s="10">
        <f>B2*0.2376237624</f>
        <v>0.178218</v>
      </c>
      <c r="D6" t="s">
        <v>11</v>
      </c>
      <c r="E6" t="s" s="8"/>
    </row>
    <row r="7">
      <c r="A7"/>
      <c r="B7" t="s">
        <v>53</v>
      </c>
      <c r="C7" s="10">
        <f>B2*0.099009901</f>
        <v>0.074257</v>
      </c>
      <c r="D7" t="s">
        <v>11</v>
      </c>
      <c r="E7" t="s" s="8"/>
    </row>
    <row r="8">
      <c r="A8"/>
      <c r="B8" t="s">
        <v>54</v>
      </c>
      <c r="C8" s="10">
        <f>B2*0.1089108911</f>
        <v>0.081683</v>
      </c>
      <c r="D8" t="s">
        <v>11</v>
      </c>
      <c r="E8" t="s" s="8"/>
    </row>
    <row r="9">
      <c r="A9"/>
      <c r="B9" t="s">
        <v>55</v>
      </c>
      <c r="C9" s="10">
        <f>B2*0.3564356436</f>
        <v>0.267327</v>
      </c>
      <c r="D9" t="s">
        <v>11</v>
      </c>
      <c r="E9" t="s" s="8"/>
    </row>
    <row r="10">
      <c r="A10"/>
      <c r="B10" t="s">
        <v>40</v>
      </c>
      <c r="C10" s="10">
        <f>B2*0.198019802</f>
        <v>0.148515</v>
      </c>
      <c r="D10" t="s">
        <v>9</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16</v>
      </c>
      <c r="B2" s="12">
        <v>0.081683</v>
      </c>
      <c r="C2" t="s">
        <v>11</v>
      </c>
      <c r="D2" t="s" s="7">
        <v>57</v>
      </c>
      <c r="E2" t="s" s="8"/>
    </row>
    <row r="3">
      <c r="A3"/>
      <c r="B3"/>
      <c r="C3"/>
      <c r="D3"/>
      <c r="E3" t="s" s="8"/>
    </row>
    <row r="4">
      <c r="A4" t="s" s="9">
        <v>58</v>
      </c>
      <c r="B4"/>
      <c r="C4"/>
      <c r="D4"/>
      <c r="E4" t="s" s="8"/>
    </row>
    <row r="5">
      <c r="A5" t="s" s="4">
        <v>6</v>
      </c>
      <c r="B5"/>
      <c r="C5"/>
      <c r="D5"/>
      <c r="E5" t="s" s="8"/>
    </row>
    <row r="6">
      <c r="A6"/>
      <c r="B6" t="s">
        <v>59</v>
      </c>
      <c r="C6" s="10">
        <f>B2*2.4096385542</f>
        <v>0.196827</v>
      </c>
      <c r="D6" t="s">
        <v>3</v>
      </c>
      <c r="E6" t="s" s="8"/>
    </row>
    <row r="7">
      <c r="A7"/>
      <c r="B7" t="s">
        <v>60</v>
      </c>
      <c r="C7" s="10">
        <f>B2*0.4</f>
        <v>0.032673</v>
      </c>
      <c r="D7" t="s">
        <v>11</v>
      </c>
      <c r="E7" t="s" s="8"/>
    </row>
    <row r="8">
      <c r="A8"/>
      <c r="B8" t="s">
        <v>53</v>
      </c>
      <c r="C8" s="10">
        <f>B2*0.2</f>
        <v>0.016337</v>
      </c>
      <c r="D8" t="s">
        <v>11</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14</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16</v>
      </c>
      <c r="B2" s="12">
        <v>0.196827</v>
      </c>
      <c r="C2" t="s">
        <v>3</v>
      </c>
      <c r="D2" t="s" s="7">
        <v>62</v>
      </c>
      <c r="E2" t="s" s="8"/>
    </row>
    <row r="3">
      <c r="A3"/>
      <c r="B3"/>
      <c r="C3"/>
      <c r="D3"/>
      <c r="E3" t="s" s="8"/>
    </row>
    <row r="4">
      <c r="A4" t="s" s="9">
        <v>63</v>
      </c>
      <c r="B4"/>
      <c r="C4"/>
      <c r="D4"/>
      <c r="E4" t="s" s="8"/>
    </row>
    <row r="5">
      <c r="A5" t="s" s="4">
        <v>6</v>
      </c>
      <c r="B5"/>
      <c r="C5"/>
      <c r="D5"/>
      <c r="E5" t="s" s="8"/>
    </row>
    <row r="6">
      <c r="A6"/>
      <c r="B6" t="s">
        <v>64</v>
      </c>
      <c r="C6" s="10">
        <f>B2*0.2</f>
        <v>0.039365</v>
      </c>
      <c r="D6" t="s">
        <v>11</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16</v>
      </c>
      <c r="B2" s="12">
        <v>0.46</v>
      </c>
      <c r="C2" t="s">
        <v>11</v>
      </c>
      <c r="D2" t="s" s="7">
        <v>66</v>
      </c>
      <c r="E2" t="s" s="8"/>
    </row>
    <row r="3">
      <c r="A3"/>
      <c r="B3"/>
      <c r="C3"/>
      <c r="D3"/>
      <c r="E3" t="s" s="8"/>
    </row>
    <row r="4">
      <c r="A4" t="s" s="9">
        <v>67</v>
      </c>
      <c r="B4"/>
      <c r="C4"/>
      <c r="D4"/>
      <c r="E4" t="s" s="8"/>
    </row>
    <row r="5">
      <c r="A5" t="s" s="4">
        <v>6</v>
      </c>
      <c r="B5"/>
      <c r="C5"/>
      <c r="D5"/>
      <c r="E5" t="s" s="8"/>
    </row>
    <row r="6">
      <c r="A6"/>
      <c r="B6" t="s">
        <v>41</v>
      </c>
      <c r="C6" s="10">
        <f>B2*0.652173913</f>
        <v>0.3</v>
      </c>
      <c r="D6" t="s">
        <v>11</v>
      </c>
      <c r="E6" t="s" s="8"/>
    </row>
    <row r="7">
      <c r="A7"/>
      <c r="B7" t="s">
        <v>25</v>
      </c>
      <c r="C7" s="10">
        <f>B2*0.1304347826</f>
        <v>0.06</v>
      </c>
      <c r="D7" t="s">
        <v>11</v>
      </c>
      <c r="E7" t="s" s="8"/>
    </row>
    <row r="8">
      <c r="A8"/>
      <c r="B8" t="s">
        <v>48</v>
      </c>
      <c r="C8" s="10">
        <f>B2*0.4347826087</f>
        <v>0.2</v>
      </c>
      <c r="D8" t="s">
        <v>9</v>
      </c>
      <c r="E8" t="s" s="8"/>
    </row>
    <row r="9">
      <c r="A9"/>
      <c r="B9" t="s">
        <v>42</v>
      </c>
      <c r="C9" s="10">
        <f>B2*10.8695652174</f>
        <v>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2026-10-30T12:57:10Z</dcterms:created>
  <dc:title>ASTRID (gastro)</dc:title>
  <dc:subject/>
  <dc:creator>CUIS.web</dc:creator>
  <cp:lastModifiedBy/>
  <cp:keywords/>
  <dc:description>Export automatique — moteur récursif d'origine : Bernard Vandendaele</dc:description>
  <cp:category/>
  <dc:language>en-US</dc:language>
  <dcterms:modified xsi:type="dcterms:W3CDTF">2026-10-30T12:57:10Z</dcterms:modified>
  <cp:revision>1</cp:revision>
</cp:coreProperties>
</file>