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STRID (gastro)" sheetId="1" r:id="rId1"/>
    <sheet name="BISCUIT DUCHESSE (FEUILLES gast" sheetId="2" r:id="rId2"/>
    <sheet name="BISCUIT DUCHESSE" sheetId="3" r:id="rId3"/>
    <sheet name="PUNCH Grand Marnier" sheetId="4" r:id="rId4"/>
    <sheet name="RAFTISUC  (L)" sheetId="5" r:id="rId5"/>
    <sheet name="MOUSSE à L'ORANGE" sheetId="6" r:id="rId6"/>
    <sheet name="MERINGUE CUITE" sheetId="7" r:id="rId7"/>
    <sheet name="TRUFFES AU CHOCOLAT" sheetId="8" r:id="rId8"/>
    <sheet name="EXTRAIT D'ORANGE (MIEL)" sheetId="9" r:id="rId9"/>
    <sheet name="ORANGE (P)" sheetId="10" r:id="rId10"/>
    <sheet name="GELÉE D'ORANGE" sheetId="11" r:id="rId11"/>
  </sheets>
</workbook>
</file>

<file path=xl/sharedStrings.xml><?xml version="1.0" encoding="utf-8"?>
<sst xmlns="http://schemas.openxmlformats.org/spreadsheetml/2006/main" count="68" uniqueCount="68">
  <si>
    <t>ASTRID (gastro)</t>
  </si>
  <si>
    <t>Annotations</t>
  </si>
  <si>
    <t>Quantité souhaitée</t>
  </si>
  <si>
    <t>pc</t>
  </si>
  <si>
    <t>référence : 1 pc</t>
  </si>
  <si>
    <t>ASTRID (gastro)  00000732</t>
  </si>
  <si>
    <t>Ingrédients</t>
  </si>
  <si>
    <t xml:space="preserve">    BISCUIT DUCHESSE (FEUILLES gastro) — voir l'onglet "BISCUIT DUCHESSE (FEUILLES gast"</t>
  </si>
  <si>
    <t xml:space="preserve">    PUNCH Grand Marnier — voir l'onglet "PUNCH Grand Marnier"</t>
  </si>
  <si>
    <t>lt</t>
  </si>
  <si>
    <t xml:space="preserve">    MOUSSE à L'ORANGE — voir l'onglet "MOUSSE à L'ORANGE"</t>
  </si>
  <si>
    <t>kg</t>
  </si>
  <si>
    <t xml:space="preserve">    TRUFFES AU CHOCOLAT — voir l'onglet "TRUFFES AU CHOCOLAT"</t>
  </si>
  <si>
    <t xml:space="preserve">    GELÉE D'ORANGE — voir l'onglet "GELÉE D'ORANGE"</t>
  </si>
  <si>
    <t>CUIS.web — Portage du CUIS Clipper de 1992 par Palika &amp; Bernard Vandendaele (créateur du moteur récursif d'origine)</t>
  </si>
  <si>
    <t>BISCUIT DUCHESSE (FEUILLES gastro)</t>
  </si>
  <si>
    <t>Quantité totale à produire (cumulée)</t>
  </si>
  <si>
    <t>référence : 1 pc — lot unique couvrant tous les usages</t>
  </si>
  <si>
    <t>BISCUIT DUCHESSE (FEUILLES gastro)  00001131</t>
  </si>
  <si>
    <t xml:space="preserve">    BISCUIT DUCHESSE — voir l'onglet "BISCUIT DUCHESSE"</t>
  </si>
  <si>
    <t xml:space="preserve">    papier silicone</t>
  </si>
  <si>
    <t>BISCUIT DUCHESSE</t>
  </si>
  <si>
    <t>référence : 0,115 kg — lot unique couvrant tous les usages</t>
  </si>
  <si>
    <t>BISCUIT DUCHESSE  00000161</t>
  </si>
  <si>
    <t xml:space="preserve">    OEUF (P) (conv.)</t>
  </si>
  <si>
    <t xml:space="preserve">    SUCRE (S2)</t>
  </si>
  <si>
    <t xml:space="preserve">    FARINE (FLEUR DE FROMENT)</t>
  </si>
  <si>
    <t xml:space="preserve">    BROYAGE D'AMANDES 50/50</t>
  </si>
  <si>
    <t>PUNCH Grand Marnier</t>
  </si>
  <si>
    <t>référence : 0,2 lt — lot unique couvrant tous les usages</t>
  </si>
  <si>
    <t>PUNCH Grand Marnier  00001100</t>
  </si>
  <si>
    <t xml:space="preserve">    GRAND MARNIER</t>
  </si>
  <si>
    <t xml:space="preserve">    RAFTISUC  (L) — voir l'onglet "RAFTISUC  (L)"</t>
  </si>
  <si>
    <t>RAFTISUC  (L)</t>
  </si>
  <si>
    <t>référence : 7 lt — lot unique couvrant tous les usages</t>
  </si>
  <si>
    <t>RAFTISUC  (L)  00000392</t>
  </si>
  <si>
    <t xml:space="preserve">    RAFTISUC</t>
  </si>
  <si>
    <t>MOUSSE à L'ORANGE</t>
  </si>
  <si>
    <t>référence : 0,24 kg — lot unique couvrant tous les usages</t>
  </si>
  <si>
    <t>MOUSSE à L'ORANGE  00000175</t>
  </si>
  <si>
    <t xml:space="preserve">    CREME FRAOECHE</t>
  </si>
  <si>
    <t xml:space="preserve">    PULPE D'ORANGE (conv.)</t>
  </si>
  <si>
    <t xml:space="preserve">    GELATINE EN FEUILLES (P) (conv.)</t>
  </si>
  <si>
    <t xml:space="preserve">    MERINGUE CUITE — voir l'onglet "MERINGUE CUITE"</t>
  </si>
  <si>
    <t>MERINGUE CUITE</t>
  </si>
  <si>
    <t>référence : 0,09 kg — lot unique couvrant tous les usages</t>
  </si>
  <si>
    <t>MERINGUE CUITE  00000490</t>
  </si>
  <si>
    <t xml:space="preserve">    BLANC D'OEUF (P) (conv.)</t>
  </si>
  <si>
    <t xml:space="preserve">    EAU</t>
  </si>
  <si>
    <t>TRUFFES AU CHOCOLAT</t>
  </si>
  <si>
    <t>référence : 5,05 kg — lot unique couvrant tous les usages</t>
  </si>
  <si>
    <t>TRUFFES AU CHOCOLAT  00000169</t>
  </si>
  <si>
    <t xml:space="preserve">    BEURRE</t>
  </si>
  <si>
    <t xml:space="preserve">    MIEL LIQUIDE (MELI)</t>
  </si>
  <si>
    <t xml:space="preserve">    EXTRAIT D'ORANGE (MIEL) — voir l'onglet "EXTRAIT D'ORANGE (MIEL)"</t>
  </si>
  <si>
    <t xml:space="preserve">    CHOCOLAT 835</t>
  </si>
  <si>
    <t>EXTRAIT D'ORANGE (MIEL)</t>
  </si>
  <si>
    <t>référence : 0,415 kg — lot unique couvrant tous les usages</t>
  </si>
  <si>
    <t>EXTRAIT D'ORANGE (MIEL)  00000170</t>
  </si>
  <si>
    <t xml:space="preserve">    ORANGE (P) — voir l'onglet "ORANGE (P)"</t>
  </si>
  <si>
    <t xml:space="preserve">    SUCRE (S0)</t>
  </si>
  <si>
    <t>ORANGE (P)</t>
  </si>
  <si>
    <t>référence : 18,2 pc — lot unique couvrant tous les usages</t>
  </si>
  <si>
    <t>ORANGE (P)  00000173</t>
  </si>
  <si>
    <t xml:space="preserve">    ORANGE</t>
  </si>
  <si>
    <t>GELÉE D'ORANGE</t>
  </si>
  <si>
    <t>référence : 0,92 kg — lot unique couvrant tous les usages</t>
  </si>
  <si>
    <t>GELÉE D'ORANGE  00000177</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</si>
</sst>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styles" Target="styles.xml"/>
<Relationship Id="rId1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f>
        <v>2</v>
      </c>
      <c r="D6" t="s">
        <v>3</v>
      </c>
      <c r="E6" t="s" s="8"/>
    </row>
    <row r="7">
      <c r="A7"/>
      <c r="B7" t="s">
        <v>8</v>
      </c>
      <c r="C7" s="10">
        <f>B2*0.3</f>
        <v>0.3</v>
      </c>
      <c r="D7" t="s">
        <v>9</v>
      </c>
      <c r="E7" t="s" s="8"/>
    </row>
    <row r="8">
      <c r="A8"/>
      <c r="B8" t="s">
        <v>10</v>
      </c>
      <c r="C8" s="10">
        <f>B2*2.88</f>
        <v>2.88</v>
      </c>
      <c r="D8" t="s">
        <v>11</v>
      </c>
      <c r="E8" t="s" s="8"/>
    </row>
    <row r="9">
      <c r="A9"/>
      <c r="B9" t="s">
        <v>12</v>
      </c>
      <c r="C9" s="10">
        <f>B2*0.75</f>
        <v>0.75</v>
      </c>
      <c r="D9" t="s">
        <v>11</v>
      </c>
      <c r="E9" t="s" s="8"/>
    </row>
    <row r="10">
      <c r="A10"/>
      <c r="B10" t="s">
        <v>13</v>
      </c>
      <c r="C10" s="10">
        <f>B2*0.46</f>
        <v>0.46</v>
      </c>
      <c r="D10" t="s">
        <v>11</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14</v>
      </c>
      <c r="B13"/>
      <c r="C13"/>
      <c r="D13"/>
      <c r="E13" t="s" s="8"/>
    </row>
  </sheetData>
  <sheetProtection sheet="1"/>
  <mergeCells count="4">
    <mergeCell ref="A1:D1"/>
    <mergeCell ref="A4:D4"/>
    <mergeCell ref="B12:D12"/>
    <mergeCell ref="A13:D13"/>
  </mergeCell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61</v>
      </c>
      <c r="B1"/>
      <c r="C1"/>
      <c r="D1"/>
      <c r="E1" t="s" s="3">
        <v>1</v>
      </c>
    </row>
    <row r="2">
      <c r="A2" t="s" s="4">
        <v>16</v>
      </c>
      <c r="B2" s="12">
        <v>0.196827</v>
      </c>
      <c r="C2" t="s">
        <v>3</v>
      </c>
      <c r="D2" t="s" s="7">
        <v>62</v>
      </c>
      <c r="E2" t="s" s="8"/>
    </row>
    <row r="3">
      <c r="A3"/>
      <c r="B3"/>
      <c r="C3"/>
      <c r="D3"/>
      <c r="E3" t="s" s="8"/>
    </row>
    <row r="4">
      <c r="A4" t="s" s="9">
        <v>63</v>
      </c>
      <c r="B4"/>
      <c r="C4"/>
      <c r="D4"/>
      <c r="E4" t="s" s="8"/>
    </row>
    <row r="5">
      <c r="A5" t="s" s="4">
        <v>6</v>
      </c>
      <c r="B5"/>
      <c r="C5"/>
      <c r="D5"/>
      <c r="E5" t="s" s="8"/>
    </row>
    <row r="6">
      <c r="A6"/>
      <c r="B6" t="s">
        <v>64</v>
      </c>
      <c r="C6" s="10">
        <f>B2*1</f>
        <v>0.196827</v>
      </c>
      <c r="D6" t="s">
        <v>11</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14</v>
      </c>
      <c r="B9"/>
      <c r="C9"/>
      <c r="D9"/>
      <c r="E9" t="s" s="8"/>
    </row>
  </sheetData>
  <sheetProtection sheet="1"/>
  <mergeCells count="4">
    <mergeCell ref="A1:D1"/>
    <mergeCell ref="A4:D4"/>
    <mergeCell ref="B8:D8"/>
    <mergeCell ref="A9:D9"/>
  </mergeCell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65</v>
      </c>
      <c r="B1"/>
      <c r="C1"/>
      <c r="D1"/>
      <c r="E1" t="s" s="3">
        <v>1</v>
      </c>
    </row>
    <row r="2">
      <c r="A2" t="s" s="4">
        <v>16</v>
      </c>
      <c r="B2" s="12">
        <v>0.46</v>
      </c>
      <c r="C2" t="s">
        <v>11</v>
      </c>
      <c r="D2" t="s" s="7">
        <v>66</v>
      </c>
      <c r="E2" t="s" s="8"/>
    </row>
    <row r="3">
      <c r="A3"/>
      <c r="B3"/>
      <c r="C3"/>
      <c r="D3"/>
      <c r="E3" t="s" s="8"/>
    </row>
    <row r="4">
      <c r="A4" t="s" s="9">
        <v>67</v>
      </c>
      <c r="B4"/>
      <c r="C4"/>
      <c r="D4"/>
      <c r="E4" t="s" s="8"/>
    </row>
    <row r="5">
      <c r="A5" t="s" s="4">
        <v>6</v>
      </c>
      <c r="B5"/>
      <c r="C5"/>
      <c r="D5"/>
      <c r="E5" t="s" s="8"/>
    </row>
    <row r="6">
      <c r="A6"/>
      <c r="B6" t="s">
        <v>41</v>
      </c>
      <c r="C6" s="10">
        <f>B2*0.652173913</f>
        <v>0.3</v>
      </c>
      <c r="D6" t="s">
        <v>11</v>
      </c>
      <c r="E6" t="s" s="8"/>
    </row>
    <row r="7">
      <c r="A7"/>
      <c r="B7" t="s">
        <v>25</v>
      </c>
      <c r="C7" s="10">
        <f>B2*0.1304347826</f>
        <v>0.06</v>
      </c>
      <c r="D7" t="s">
        <v>11</v>
      </c>
      <c r="E7" t="s" s="8"/>
    </row>
    <row r="8">
      <c r="A8"/>
      <c r="B8" t="s">
        <v>48</v>
      </c>
      <c r="C8" s="10">
        <f>B2*0.4347826087</f>
        <v>0.2</v>
      </c>
      <c r="D8" t="s">
        <v>9</v>
      </c>
      <c r="E8" t="s" s="8"/>
    </row>
    <row r="9">
      <c r="A9"/>
      <c r="B9" t="s">
        <v>42</v>
      </c>
      <c r="C9" s="10">
        <f>B2*10.8695652174</f>
        <v>5</v>
      </c>
      <c r="D9" t="s">
        <v>3</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14</v>
      </c>
      <c r="B12"/>
      <c r="C12"/>
      <c r="D12"/>
      <c r="E12" t="s" s="8"/>
    </row>
  </sheetData>
  <sheetProtection sheet="1"/>
  <mergeCells count="4">
    <mergeCell ref="A1:D1"/>
    <mergeCell ref="A4:D4"/>
    <mergeCell ref="B11:D11"/>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2">
        <v>2</v>
      </c>
      <c r="C2" t="s">
        <v>3</v>
      </c>
      <c r="D2" t="s" s="7">
        <v>17</v>
      </c>
      <c r="E2" t="s" s="8"/>
    </row>
    <row r="3">
      <c r="A3"/>
      <c r="B3"/>
      <c r="C3"/>
      <c r="D3"/>
      <c r="E3" t="s" s="8"/>
    </row>
    <row r="4">
      <c r="A4" t="s" s="9">
        <v>18</v>
      </c>
      <c r="B4"/>
      <c r="C4"/>
      <c r="D4"/>
      <c r="E4" t="s" s="8"/>
    </row>
    <row r="5">
      <c r="A5" t="s" s="4">
        <v>6</v>
      </c>
      <c r="B5"/>
      <c r="C5"/>
      <c r="D5"/>
      <c r="E5" t="s" s="8"/>
    </row>
    <row r="6">
      <c r="A6"/>
      <c r="B6" t="s">
        <v>19</v>
      </c>
      <c r="C6" s="10">
        <f>B2*0.46</f>
        <v>0.92</v>
      </c>
      <c r="D6" t="s">
        <v>11</v>
      </c>
      <c r="E6" t="s" s="8"/>
    </row>
    <row r="7">
      <c r="A7"/>
      <c r="B7" t="s">
        <v>20</v>
      </c>
      <c r="C7" s="10">
        <f>B2*1</f>
        <v>2</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9"/>
      <c r="D9"/>
      <c r="E9" t="s" s="8"/>
    </row>
    <row r="10">
      <c r="A10" t="s" s="11">
        <v>14</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16</v>
      </c>
      <c r="B2" s="12">
        <v>0.92</v>
      </c>
      <c r="C2" t="s">
        <v>11</v>
      </c>
      <c r="D2" t="s" s="7">
        <v>22</v>
      </c>
      <c r="E2" t="s" s="8"/>
    </row>
    <row r="3">
      <c r="A3"/>
      <c r="B3"/>
      <c r="C3"/>
      <c r="D3"/>
      <c r="E3" t="s" s="8"/>
    </row>
    <row r="4">
      <c r="A4" t="s" s="9">
        <v>23</v>
      </c>
      <c r="B4"/>
      <c r="C4"/>
      <c r="D4"/>
      <c r="E4" t="s" s="8"/>
    </row>
    <row r="5">
      <c r="A5" t="s" s="4">
        <v>6</v>
      </c>
      <c r="B5"/>
      <c r="C5"/>
      <c r="D5"/>
      <c r="E5" t="s" s="8"/>
    </row>
    <row r="6">
      <c r="A6"/>
      <c r="B6" t="s">
        <v>24</v>
      </c>
      <c r="C6" s="10">
        <f>B2*8.6956521739</f>
        <v>8</v>
      </c>
      <c r="D6" t="s">
        <v>3</v>
      </c>
      <c r="E6" t="s" s="8"/>
    </row>
    <row r="7">
      <c r="A7"/>
      <c r="B7" t="s">
        <v>25</v>
      </c>
      <c r="C7" s="10">
        <f>B2*0.2173913043</f>
        <v>0.2</v>
      </c>
      <c r="D7" t="s">
        <v>11</v>
      </c>
      <c r="E7" t="s" s="8"/>
    </row>
    <row r="8">
      <c r="A8"/>
      <c r="B8" t="s">
        <v>26</v>
      </c>
      <c r="C8" s="10">
        <f>B2*0.2173913043</f>
        <v>0.2</v>
      </c>
      <c r="D8" t="s">
        <v>11</v>
      </c>
      <c r="E8" t="s" s="8"/>
    </row>
    <row r="9">
      <c r="A9"/>
      <c r="B9" t="s">
        <v>27</v>
      </c>
      <c r="C9" s="10">
        <f>B2*0.0869565217</f>
        <v>0.08</v>
      </c>
      <c r="D9" t="s">
        <v>11</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14</v>
      </c>
      <c r="B12"/>
      <c r="C12"/>
      <c r="D12"/>
      <c r="E12" t="s" s="8"/>
    </row>
  </sheetData>
  <sheetProtection sheet="1"/>
  <mergeCells count="4">
    <mergeCell ref="A1:D1"/>
    <mergeCell ref="A4:D4"/>
    <mergeCell ref="B11:D11"/>
    <mergeCell ref="A12:D1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16</v>
      </c>
      <c r="B2" s="12">
        <v>0.3</v>
      </c>
      <c r="C2" t="s">
        <v>9</v>
      </c>
      <c r="D2" t="s" s="7">
        <v>29</v>
      </c>
      <c r="E2" t="s" s="8"/>
    </row>
    <row r="3">
      <c r="A3"/>
      <c r="B3"/>
      <c r="C3"/>
      <c r="D3"/>
      <c r="E3" t="s" s="8"/>
    </row>
    <row r="4">
      <c r="A4" t="s" s="9">
        <v>30</v>
      </c>
      <c r="B4"/>
      <c r="C4"/>
      <c r="D4"/>
      <c r="E4" t="s" s="8"/>
    </row>
    <row r="5">
      <c r="A5" t="s" s="4">
        <v>6</v>
      </c>
      <c r="B5"/>
      <c r="C5"/>
      <c r="D5"/>
      <c r="E5" t="s" s="8"/>
    </row>
    <row r="6">
      <c r="A6"/>
      <c r="B6" t="s">
        <v>31</v>
      </c>
      <c r="C6" s="10">
        <f>B2*0.25</f>
        <v>0.075</v>
      </c>
      <c r="D6" t="s">
        <v>9</v>
      </c>
      <c r="E6" t="s" s="8"/>
    </row>
    <row r="7">
      <c r="A7"/>
      <c r="B7" t="s">
        <v>32</v>
      </c>
      <c r="C7" s="10">
        <f>B2*0.75</f>
        <v>0.225</v>
      </c>
      <c r="D7" t="s">
        <v>9</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14</v>
      </c>
      <c r="B10"/>
      <c r="C10"/>
      <c r="D10"/>
      <c r="E10" t="s" s="8"/>
    </row>
  </sheetData>
  <sheetProtection sheet="1"/>
  <mergeCells count="4">
    <mergeCell ref="A1:D1"/>
    <mergeCell ref="A4:D4"/>
    <mergeCell ref="B9:D9"/>
    <mergeCell ref="A10:D1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16</v>
      </c>
      <c r="B2" s="12">
        <v>0.225</v>
      </c>
      <c r="C2" t="s">
        <v>9</v>
      </c>
      <c r="D2" t="s" s="7">
        <v>34</v>
      </c>
      <c r="E2" t="s" s="8"/>
    </row>
    <row r="3">
      <c r="A3"/>
      <c r="B3"/>
      <c r="C3"/>
      <c r="D3"/>
      <c r="E3" t="s" s="8"/>
    </row>
    <row r="4">
      <c r="A4" t="s" s="9">
        <v>35</v>
      </c>
      <c r="B4"/>
      <c r="C4"/>
      <c r="D4"/>
      <c r="E4" t="s" s="8"/>
    </row>
    <row r="5">
      <c r="A5" t="s" s="4">
        <v>6</v>
      </c>
      <c r="B5"/>
      <c r="C5"/>
      <c r="D5"/>
      <c r="E5" t="s" s="8"/>
    </row>
    <row r="6">
      <c r="A6"/>
      <c r="B6" t="s">
        <v>36</v>
      </c>
      <c r="C6" s="10">
        <f>B2*1</f>
        <v>0.225</v>
      </c>
      <c r="D6" t="s">
        <v>11</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14</v>
      </c>
      <c r="B9"/>
      <c r="C9"/>
      <c r="D9"/>
      <c r="E9" t="s" s="8"/>
    </row>
  </sheetData>
  <sheetProtection sheet="1"/>
  <mergeCells count="4">
    <mergeCell ref="A1:D1"/>
    <mergeCell ref="A4:D4"/>
    <mergeCell ref="B8:D8"/>
    <mergeCell ref="A9:D9"/>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16</v>
      </c>
      <c r="B2" s="12">
        <v>2.88</v>
      </c>
      <c r="C2" t="s">
        <v>11</v>
      </c>
      <c r="D2" t="s" s="7">
        <v>38</v>
      </c>
      <c r="E2" t="s" s="8"/>
    </row>
    <row r="3">
      <c r="A3"/>
      <c r="B3"/>
      <c r="C3"/>
      <c r="D3"/>
      <c r="E3" t="s" s="8"/>
    </row>
    <row r="4">
      <c r="A4" t="s" s="9">
        <v>39</v>
      </c>
      <c r="B4"/>
      <c r="C4"/>
      <c r="D4"/>
      <c r="E4" t="s" s="8"/>
    </row>
    <row r="5">
      <c r="A5" t="s" s="4">
        <v>6</v>
      </c>
      <c r="B5"/>
      <c r="C5"/>
      <c r="D5"/>
      <c r="E5" t="s" s="8"/>
    </row>
    <row r="6">
      <c r="A6"/>
      <c r="B6" t="s">
        <v>40</v>
      </c>
      <c r="C6" s="10">
        <f>B2*0.375</f>
        <v>1.08</v>
      </c>
      <c r="D6" t="s">
        <v>9</v>
      </c>
      <c r="E6" t="s" s="8"/>
    </row>
    <row r="7">
      <c r="A7"/>
      <c r="B7" t="s">
        <v>41</v>
      </c>
      <c r="C7" s="10">
        <f>B2*0.2083333333</f>
        <v>0.6</v>
      </c>
      <c r="D7" t="s">
        <v>11</v>
      </c>
      <c r="E7" t="s" s="8"/>
    </row>
    <row r="8">
      <c r="A8"/>
      <c r="B8" t="s">
        <v>42</v>
      </c>
      <c r="C8" s="10">
        <f>B2*6.25</f>
        <v>18</v>
      </c>
      <c r="D8" t="s">
        <v>3</v>
      </c>
      <c r="E8" t="s" s="8"/>
    </row>
    <row r="9">
      <c r="A9"/>
      <c r="B9" t="s">
        <v>43</v>
      </c>
      <c r="C9" s="10">
        <f>B2*0.375</f>
        <v>1.08</v>
      </c>
      <c r="D9" t="s">
        <v>11</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14</v>
      </c>
      <c r="B12"/>
      <c r="C12"/>
      <c r="D12"/>
      <c r="E12" t="s" s="8"/>
    </row>
  </sheetData>
  <sheetProtection sheet="1"/>
  <mergeCells count="4">
    <mergeCell ref="A1:D1"/>
    <mergeCell ref="A4:D4"/>
    <mergeCell ref="B11:D11"/>
    <mergeCell ref="A12:D12"/>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16</v>
      </c>
      <c r="B2" s="12">
        <v>1.08</v>
      </c>
      <c r="C2" t="s">
        <v>11</v>
      </c>
      <c r="D2" t="s" s="7">
        <v>45</v>
      </c>
      <c r="E2" t="s" s="8"/>
    </row>
    <row r="3">
      <c r="A3"/>
      <c r="B3"/>
      <c r="C3"/>
      <c r="D3"/>
      <c r="E3" t="s" s="8"/>
    </row>
    <row r="4">
      <c r="A4" t="s" s="9">
        <v>46</v>
      </c>
      <c r="B4"/>
      <c r="C4"/>
      <c r="D4"/>
      <c r="E4" t="s" s="8"/>
    </row>
    <row r="5">
      <c r="A5" t="s" s="4">
        <v>6</v>
      </c>
      <c r="B5"/>
      <c r="C5"/>
      <c r="D5"/>
      <c r="E5" t="s" s="8"/>
    </row>
    <row r="6">
      <c r="A6"/>
      <c r="B6" t="s">
        <v>47</v>
      </c>
      <c r="C6" s="10">
        <f>B2*11.1111111111</f>
        <v>12</v>
      </c>
      <c r="D6" t="s">
        <v>3</v>
      </c>
      <c r="E6" t="s" s="8"/>
    </row>
    <row r="7">
      <c r="A7"/>
      <c r="B7" t="s">
        <v>25</v>
      </c>
      <c r="C7" s="10">
        <f>B2*0.6</f>
        <v>0.648</v>
      </c>
      <c r="D7" t="s">
        <v>11</v>
      </c>
      <c r="E7" t="s" s="8"/>
    </row>
    <row r="8">
      <c r="A8"/>
      <c r="B8" t="s">
        <v>48</v>
      </c>
      <c r="C8" s="10">
        <f>B2*0.1555555556</f>
        <v>0.168</v>
      </c>
      <c r="D8" t="s">
        <v>9</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14</v>
      </c>
      <c r="B11"/>
      <c r="C11"/>
      <c r="D11"/>
      <c r="E11" t="s" s="8"/>
    </row>
  </sheetData>
  <sheetProtection sheet="1"/>
  <mergeCells count="4">
    <mergeCell ref="A1:D1"/>
    <mergeCell ref="A4:D4"/>
    <mergeCell ref="B10:D10"/>
    <mergeCell ref="A11:D11"/>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49</v>
      </c>
      <c r="B1"/>
      <c r="C1"/>
      <c r="D1"/>
      <c r="E1" t="s" s="3">
        <v>1</v>
      </c>
    </row>
    <row r="2">
      <c r="A2" t="s" s="4">
        <v>16</v>
      </c>
      <c r="B2" s="12">
        <v>0.75</v>
      </c>
      <c r="C2" t="s">
        <v>11</v>
      </c>
      <c r="D2" t="s" s="7">
        <v>50</v>
      </c>
      <c r="E2" t="s" s="8"/>
    </row>
    <row r="3">
      <c r="A3"/>
      <c r="B3"/>
      <c r="C3"/>
      <c r="D3"/>
      <c r="E3" t="s" s="8"/>
    </row>
    <row r="4">
      <c r="A4" t="s" s="9">
        <v>51</v>
      </c>
      <c r="B4"/>
      <c r="C4"/>
      <c r="D4"/>
      <c r="E4" t="s" s="8"/>
    </row>
    <row r="5">
      <c r="A5" t="s" s="4">
        <v>6</v>
      </c>
      <c r="B5"/>
      <c r="C5"/>
      <c r="D5"/>
      <c r="E5" t="s" s="8"/>
    </row>
    <row r="6">
      <c r="A6"/>
      <c r="B6" t="s">
        <v>52</v>
      </c>
      <c r="C6" s="10">
        <f>B2*0.2376237624</f>
        <v>0.178218</v>
      </c>
      <c r="D6" t="s">
        <v>11</v>
      </c>
      <c r="E6" t="s" s="8"/>
    </row>
    <row r="7">
      <c r="A7"/>
      <c r="B7" t="s">
        <v>53</v>
      </c>
      <c r="C7" s="10">
        <f>B2*0.099009901</f>
        <v>0.074257</v>
      </c>
      <c r="D7" t="s">
        <v>11</v>
      </c>
      <c r="E7" t="s" s="8"/>
    </row>
    <row r="8">
      <c r="A8"/>
      <c r="B8" t="s">
        <v>54</v>
      </c>
      <c r="C8" s="10">
        <f>B2*0.1089108911</f>
        <v>0.081683</v>
      </c>
      <c r="D8" t="s">
        <v>11</v>
      </c>
      <c r="E8" t="s" s="8"/>
    </row>
    <row r="9">
      <c r="A9"/>
      <c r="B9" t="s">
        <v>55</v>
      </c>
      <c r="C9" s="10">
        <f>B2*0.3564356436</f>
        <v>0.267327</v>
      </c>
      <c r="D9" t="s">
        <v>11</v>
      </c>
      <c r="E9" t="s" s="8"/>
    </row>
    <row r="10">
      <c r="A10"/>
      <c r="B10" t="s">
        <v>40</v>
      </c>
      <c r="C10" s="10">
        <f>B2*0.198019802</f>
        <v>0.148515</v>
      </c>
      <c r="D10" t="s">
        <v>9</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14</v>
      </c>
      <c r="B13"/>
      <c r="C13"/>
      <c r="D13"/>
      <c r="E13" t="s" s="8"/>
    </row>
  </sheetData>
  <sheetProtection sheet="1"/>
  <mergeCells count="4">
    <mergeCell ref="A1:D1"/>
    <mergeCell ref="A4:D4"/>
    <mergeCell ref="B12:D12"/>
    <mergeCell ref="A13:D13"/>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56</v>
      </c>
      <c r="B1"/>
      <c r="C1"/>
      <c r="D1"/>
      <c r="E1" t="s" s="3">
        <v>1</v>
      </c>
    </row>
    <row r="2">
      <c r="A2" t="s" s="4">
        <v>16</v>
      </c>
      <c r="B2" s="12">
        <v>0.081683</v>
      </c>
      <c r="C2" t="s">
        <v>11</v>
      </c>
      <c r="D2" t="s" s="7">
        <v>57</v>
      </c>
      <c r="E2" t="s" s="8"/>
    </row>
    <row r="3">
      <c r="A3"/>
      <c r="B3"/>
      <c r="C3"/>
      <c r="D3"/>
      <c r="E3" t="s" s="8"/>
    </row>
    <row r="4">
      <c r="A4" t="s" s="9">
        <v>58</v>
      </c>
      <c r="B4"/>
      <c r="C4"/>
      <c r="D4"/>
      <c r="E4" t="s" s="8"/>
    </row>
    <row r="5">
      <c r="A5" t="s" s="4">
        <v>6</v>
      </c>
      <c r="B5"/>
      <c r="C5"/>
      <c r="D5"/>
      <c r="E5" t="s" s="8"/>
    </row>
    <row r="6">
      <c r="A6"/>
      <c r="B6" t="s">
        <v>59</v>
      </c>
      <c r="C6" s="10">
        <f>B2*2.4096385542</f>
        <v>0.196827</v>
      </c>
      <c r="D6" t="s">
        <v>3</v>
      </c>
      <c r="E6" t="s" s="8"/>
    </row>
    <row r="7">
      <c r="A7"/>
      <c r="B7" t="s">
        <v>60</v>
      </c>
      <c r="C7" s="10">
        <f>B2*0.4</f>
        <v>0.032673</v>
      </c>
      <c r="D7" t="s">
        <v>11</v>
      </c>
      <c r="E7" t="s" s="8"/>
    </row>
    <row r="8">
      <c r="A8"/>
      <c r="B8" t="s">
        <v>53</v>
      </c>
      <c r="C8" s="10">
        <f>B2*0.2</f>
        <v>0.016337</v>
      </c>
      <c r="D8" t="s">
        <v>11</v>
      </c>
      <c r="E8" t="s" s="8"/>
    </row>
    <row r="9">
      <c r="A9"/>
      <c r="B9"/>
      <c r="C9"/>
      <c r="D9"/>
      <c r="E9" t="s" s="8"/>
    </row>
    <row r="10">
      <c r="A10"/>
      <c r="B10"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
      <c r="D10"/>
      <c r="E10" t="s" s="8"/>
    </row>
    <row r="11">
      <c r="A11" t="s" s="11">
        <v>14</v>
      </c>
      <c r="B11"/>
      <c r="C11"/>
      <c r="D11"/>
      <c r="E11" t="s" s="8"/>
    </row>
  </sheetData>
  <sheetProtection sheet="1"/>
  <mergeCells count="4">
    <mergeCell ref="A1:D1"/>
    <mergeCell ref="A4:D4"/>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2026-09-15T11:05:39Z</dcterms:created>
  <dc:title>ASTRID (gastro)</dc:title>
  <dc:subject/>
  <dc:creator>CUIS.web</dc:creator>
  <cp:lastModifiedBy/>
  <cp:keywords/>
  <dc:description>Export automatique — moteur récursif d'origine : Bernard Vandendaele</dc:description>
  <cp:category/>
  <dc:language>en-US</dc:language>
  <dcterms:modified xsi:type="dcterms:W3CDTF">2026-09-15T11:05:39Z</dcterms:modified>
  <cp:revision>1</cp:revision>
</cp:coreProperties>
</file>