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STRID SUR ASSIETE" sheetId="1" r:id="rId1"/>
    <sheet name="ASTRID (PORTION)" sheetId="2" r:id="rId2"/>
    <sheet name="ASTRID (gastro)" sheetId="3" r:id="rId3"/>
    <sheet name="BISCUIT DUCHESSE (FEUILLES gast" sheetId="4" r:id="rId4"/>
    <sheet name="BISCUIT DUCHESSE" sheetId="5" r:id="rId5"/>
    <sheet name="PUNCH Grand Marnier" sheetId="6" r:id="rId6"/>
    <sheet name="RAFTISUC  (L)" sheetId="7" r:id="rId7"/>
    <sheet name="MOUSSE à L'ORANGE" sheetId="8" r:id="rId8"/>
    <sheet name="MERINGUE CUITE" sheetId="9" r:id="rId9"/>
    <sheet name="TRUFFES AU CHOCOLAT" sheetId="10" r:id="rId10"/>
    <sheet name="EXTRAIT D'ORANGE (MIEL)" sheetId="11" r:id="rId11"/>
    <sheet name="ORANGE (P)" sheetId="12" r:id="rId12"/>
    <sheet name="GELÉE D'ORANGE" sheetId="13" r:id="rId13"/>
    <sheet name="DÉCOR COULIS D'ORANGE" sheetId="14" r:id="rId14"/>
    <sheet name="COULIS D'ORANGE (B)" sheetId="15" r:id="rId15"/>
    <sheet name="EXTRAIT D'ORANGE" sheetId="16" r:id="rId16"/>
    <sheet name="DÉCOR FRUIT (ÉTÉ,GATEAU)" sheetId="17" r:id="rId17"/>
  </sheets>
</workbook>
</file>

<file path=xl/sharedStrings.xml><?xml version="1.0" encoding="utf-8"?>
<sst xmlns="http://schemas.openxmlformats.org/spreadsheetml/2006/main" count="100" uniqueCount="100">
  <si>
    <t>ASTRID SUR ASSIETE</t>
  </si>
  <si>
    <t>Annotations</t>
  </si>
  <si>
    <t>Quantité souhaitée</t>
  </si>
  <si>
    <t>pc</t>
  </si>
  <si>
    <t>référence : 1 pc</t>
  </si>
  <si>
    <t>ASTRID SUR ASSIETE  00000642</t>
  </si>
  <si>
    <t>Ingrédients</t>
  </si>
  <si>
    <t xml:space="preserve">    ASSIETE DE 25 CM.</t>
  </si>
  <si>
    <t xml:space="preserve">    ASTRID (PORTION) — voir l'onglet "ASTRID (PORTION)"</t>
  </si>
  <si>
    <t xml:space="preserve">    DÉCOR COULIS D'ORANGE — voir l'onglet "DÉCOR COULIS D'ORANGE"</t>
  </si>
  <si>
    <t xml:space="preserve">    DÉCOR FRUIT (ÉTÉ,GATEAU) — voir l'onglet "DÉCOR FRUIT (ÉTÉ,GATEAU)"</t>
  </si>
  <si>
    <t>CUIS.web — Portage du CUIS Clipper de 1992 par Palika &amp; Bernard Vandendaele (créateur du moteur récursif d'origine)</t>
  </si>
  <si>
    <t>ASTRID (PORTION)</t>
  </si>
  <si>
    <t>Quantité totale à produire (cumulée)</t>
  </si>
  <si>
    <t>référence : 60 pc — lot unique couvrant tous les usages</t>
  </si>
  <si>
    <t>ASTRID (PORTION)  00000178</t>
  </si>
  <si>
    <t xml:space="preserve">    ASTRID (gastro) — voir l'onglet "ASTRID (gastro)"</t>
  </si>
  <si>
    <t>ASTRID (gastro)</t>
  </si>
  <si>
    <t>référence : 1 pc — lot unique couvrant tous les usages</t>
  </si>
  <si>
    <t>ASTRID (gastro)  00000732</t>
  </si>
  <si>
    <t xml:space="preserve">    BISCUIT DUCHESSE (FEUILLES gastro) — voir l'onglet "BISCUIT DUCHESSE (FEUILLES gast"</t>
  </si>
  <si>
    <t xml:space="preserve">    PUNCH Grand Marnier — voir l'onglet "PUNCH Grand Marnier"</t>
  </si>
  <si>
    <t>lt</t>
  </si>
  <si>
    <t xml:space="preserve">    MOUSSE à L'ORANGE — voir l'onglet "MOUSSE à L'ORANGE"</t>
  </si>
  <si>
    <t>kg</t>
  </si>
  <si>
    <t xml:space="preserve">    TRUFFES AU CHOCOLAT — voir l'onglet "TRUFFES AU CHOCOLAT"</t>
  </si>
  <si>
    <t xml:space="preserve">    GELÉE D'ORANGE — voir l'onglet "GELÉE D'ORANGE"</t>
  </si>
  <si>
    <t>BISCUIT DUCHESSE (FEUILLES gastro)</t>
  </si>
  <si>
    <t>BISCUIT DUCHESSE (FEUILLES gastro)  00001131</t>
  </si>
  <si>
    <t xml:space="preserve">    BISCUIT DUCHESSE — voir l'onglet "BISCUIT DUCHESSE"</t>
  </si>
  <si>
    <t xml:space="preserve">    papier silicone</t>
  </si>
  <si>
    <t>BISCUIT DUCHESSE</t>
  </si>
  <si>
    <t>référence : 0,115 kg — lot unique couvrant tous les usages</t>
  </si>
  <si>
    <t>BISCUIT DUCHESSE  00000161</t>
  </si>
  <si>
    <t xml:space="preserve">    OEUF (P) (conv.)</t>
  </si>
  <si>
    <t xml:space="preserve">    SUCRE (S2)</t>
  </si>
  <si>
    <t xml:space="preserve">    FARINE (FLEUR DE FROMENT)</t>
  </si>
  <si>
    <t xml:space="preserve">    BROYAGE D'AMANDES 50/50</t>
  </si>
  <si>
    <t>PUNCH Grand Marnier</t>
  </si>
  <si>
    <t>référence : 0,2 lt — lot unique couvrant tous les usages</t>
  </si>
  <si>
    <t>PUNCH Grand Marnier  00001100</t>
  </si>
  <si>
    <t xml:space="preserve">    GRAND MARNIER</t>
  </si>
  <si>
    <t xml:space="preserve">    RAFTISUC  (L) — voir l'onglet "RAFTISUC  (L)"</t>
  </si>
  <si>
    <t>RAFTISUC  (L)</t>
  </si>
  <si>
    <t>référence : 7 lt — lot unique couvrant tous les usages</t>
  </si>
  <si>
    <t>RAFTISUC  (L)  00000392</t>
  </si>
  <si>
    <t xml:space="preserve">    RAFTISUC</t>
  </si>
  <si>
    <t>MOUSSE à L'ORANGE</t>
  </si>
  <si>
    <t>référence : 0,24 kg — lot unique couvrant tous les usages</t>
  </si>
  <si>
    <t>MOUSSE à L'ORANGE  00000175</t>
  </si>
  <si>
    <t xml:space="preserve">    CREME FRAOECHE</t>
  </si>
  <si>
    <t xml:space="preserve">    PULPE D'ORANGE (conv.)</t>
  </si>
  <si>
    <t xml:space="preserve">    GELATINE EN FEUILLES (P) (conv.)</t>
  </si>
  <si>
    <t xml:space="preserve">    MERINGUE CUITE — voir l'onglet "MERINGUE CUITE"</t>
  </si>
  <si>
    <t>MERINGUE CUITE</t>
  </si>
  <si>
    <t>référence : 0,09 kg — lot unique couvrant tous les usages</t>
  </si>
  <si>
    <t>MERINGUE CUITE  00000490</t>
  </si>
  <si>
    <t xml:space="preserve">    BLANC D'OEUF (P) (conv.)</t>
  </si>
  <si>
    <t xml:space="preserve">    EAU</t>
  </si>
  <si>
    <t>TRUFFES AU CHOCOLAT</t>
  </si>
  <si>
    <t>référence : 5,05 kg — lot unique couvrant tous les usages</t>
  </si>
  <si>
    <t>TRUFFES AU CHOCOLAT  00000169</t>
  </si>
  <si>
    <t xml:space="preserve">    BEURRE</t>
  </si>
  <si>
    <t xml:space="preserve">    MIEL LIQUIDE (MELI)</t>
  </si>
  <si>
    <t xml:space="preserve">    EXTRAIT D'ORANGE (MIEL) — voir l'onglet "EXTRAIT D'ORANGE (MIEL)"</t>
  </si>
  <si>
    <t xml:space="preserve">    CHOCOLAT 835</t>
  </si>
  <si>
    <t>EXTRAIT D'ORANGE (MIEL)</t>
  </si>
  <si>
    <t>référence : 0,415 kg — lot unique couvrant tous les usages</t>
  </si>
  <si>
    <t>EXTRAIT D'ORANGE (MIEL)  00000170</t>
  </si>
  <si>
    <t xml:space="preserve">    ORANGE (P) — voir l'onglet "ORANGE (P)"</t>
  </si>
  <si>
    <t xml:space="preserve">    SUCRE (S0)</t>
  </si>
  <si>
    <t>ORANGE (P)</t>
  </si>
  <si>
    <t>référence : 18,2 pc — lot unique couvrant tous les usages</t>
  </si>
  <si>
    <t>Utilisée 2 fois dans cette fiche — lot unique, calculé pour couvrir tous les usages.</t>
  </si>
  <si>
    <t>ORANGE (P)  00000173</t>
  </si>
  <si>
    <t xml:space="preserve">    ORANGE</t>
  </si>
  <si>
    <t>GELÉE D'ORANGE</t>
  </si>
  <si>
    <t>référence : 0,92 kg — lot unique couvrant tous les usages</t>
  </si>
  <si>
    <t>GELÉE D'ORANGE  00000177</t>
  </si>
  <si>
    <t>DÉCOR COULIS D'ORANGE</t>
  </si>
  <si>
    <t>référence : 0,05 pc — lot unique couvrant tous les usages</t>
  </si>
  <si>
    <t>DÉCOR COULIS D'ORANGE  00000421</t>
  </si>
  <si>
    <t xml:space="preserve">    COULIS D'ORANGE (B) — voir l'onglet "COULIS D'ORANGE (B)"</t>
  </si>
  <si>
    <t>COULIS D'ORANGE (B)</t>
  </si>
  <si>
    <t>référence : 0,58 lt — lot unique couvrant tous les usages</t>
  </si>
  <si>
    <t>COULIS D'ORANGE (B)  00000391</t>
  </si>
  <si>
    <t xml:space="preserve">    EXTRAIT D'ORANGE — voir l'onglet "EXTRAIT D'ORANGE"</t>
  </si>
  <si>
    <t>EXTRAIT D'ORANGE</t>
  </si>
  <si>
    <t>EXTRAIT D'ORANGE  00000172</t>
  </si>
  <si>
    <t>DÉCOR FRUIT (ÉTÉ,GATEAU)</t>
  </si>
  <si>
    <t>DÉCOR FRUIT (ÉTÉ,GATEAU)  00000506</t>
  </si>
  <si>
    <t xml:space="preserve">    CARAMBOLES EN TRANCHES (conv.)</t>
  </si>
  <si>
    <t xml:space="preserve">    KIWI (P/.) (conv.)</t>
  </si>
  <si>
    <t xml:space="preserve">    FRAISE (P/.) (conv.)</t>
  </si>
  <si>
    <t xml:space="preserve">    PHYSALIS (P) (conv.)</t>
  </si>
  <si>
    <t xml:space="preserve">    FRAMBOISE (p) (conv.)</t>
  </si>
  <si>
    <t xml:space="preserve">    MURE (p) (conv.)</t>
  </si>
  <si>
    <t xml:space="preserve">    FRAISE DES BOIS (P) (conv.)</t>
  </si>
  <si>
    <t xml:space="preserve">    GROSEILLES (BRANCHE,P) (conv.)</t>
  </si>
  <si>
    <t xml:space="preserve">    MYRTILLES (P) (conv.)</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</si>
</sst>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styles" Target="styles.xml"/>
<Relationship Id="rId19"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B2*1</f>
        <v>1</v>
      </c>
      <c r="D7" t="s">
        <v>3</v>
      </c>
      <c r="E7" t="s" s="8"/>
    </row>
    <row r="8">
      <c r="A8"/>
      <c r="B8" t="s">
        <v>9</v>
      </c>
      <c r="C8" s="10">
        <f>B2*1</f>
        <v>1</v>
      </c>
      <c r="D8" t="s">
        <v>3</v>
      </c>
      <c r="E8" t="s" s="8"/>
    </row>
    <row r="9">
      <c r="A9"/>
      <c r="B9" t="s">
        <v>10</v>
      </c>
      <c r="C9" s="10">
        <f>B2*1</f>
        <v>1</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11</v>
      </c>
      <c r="B12"/>
      <c r="C12"/>
      <c r="D12"/>
      <c r="E12" t="s" s="8"/>
    </row>
  </sheetData>
  <sheetProtection sheet="1"/>
  <mergeCells count="4">
    <mergeCell ref="A1:D1"/>
    <mergeCell ref="A4:D4"/>
    <mergeCell ref="B11:D11"/>
    <mergeCell ref="A12:D12"/>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59</v>
      </c>
      <c r="B1"/>
      <c r="C1"/>
      <c r="D1"/>
      <c r="E1" t="s" s="3">
        <v>1</v>
      </c>
    </row>
    <row r="2">
      <c r="A2" t="s" s="4">
        <v>13</v>
      </c>
      <c r="B2" s="12">
        <v>0.0125</v>
      </c>
      <c r="C2" t="s">
        <v>24</v>
      </c>
      <c r="D2" t="s" s="7">
        <v>60</v>
      </c>
      <c r="E2" t="s" s="8"/>
    </row>
    <row r="3">
      <c r="A3"/>
      <c r="B3"/>
      <c r="C3"/>
      <c r="D3"/>
      <c r="E3" t="s" s="8"/>
    </row>
    <row r="4">
      <c r="A4" t="s" s="9">
        <v>61</v>
      </c>
      <c r="B4"/>
      <c r="C4"/>
      <c r="D4"/>
      <c r="E4" t="s" s="8"/>
    </row>
    <row r="5">
      <c r="A5" t="s" s="4">
        <v>6</v>
      </c>
      <c r="B5"/>
      <c r="C5"/>
      <c r="D5"/>
      <c r="E5" t="s" s="8"/>
    </row>
    <row r="6">
      <c r="A6"/>
      <c r="B6" t="s">
        <v>62</v>
      </c>
      <c r="C6" s="10">
        <f>B2*0.2376237624</f>
        <v>0.00297</v>
      </c>
      <c r="D6" t="s">
        <v>24</v>
      </c>
      <c r="E6" t="s" s="8"/>
    </row>
    <row r="7">
      <c r="A7"/>
      <c r="B7" t="s">
        <v>63</v>
      </c>
      <c r="C7" s="10">
        <f>B2*0.099009901</f>
        <v>0.001238</v>
      </c>
      <c r="D7" t="s">
        <v>24</v>
      </c>
      <c r="E7" t="s" s="8"/>
    </row>
    <row r="8">
      <c r="A8"/>
      <c r="B8" t="s">
        <v>64</v>
      </c>
      <c r="C8" s="10">
        <f>B2*0.1089108911</f>
        <v>0.001361</v>
      </c>
      <c r="D8" t="s">
        <v>24</v>
      </c>
      <c r="E8" t="s" s="8"/>
    </row>
    <row r="9">
      <c r="A9"/>
      <c r="B9" t="s">
        <v>65</v>
      </c>
      <c r="C9" s="10">
        <f>B2*0.3564356436</f>
        <v>0.004455</v>
      </c>
      <c r="D9" t="s">
        <v>24</v>
      </c>
      <c r="E9" t="s" s="8"/>
    </row>
    <row r="10">
      <c r="A10"/>
      <c r="B10" t="s">
        <v>50</v>
      </c>
      <c r="C10" s="10">
        <f>B2*0.198019802</f>
        <v>0.002475</v>
      </c>
      <c r="D10" t="s">
        <v>22</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11</v>
      </c>
      <c r="B13"/>
      <c r="C13"/>
      <c r="D13"/>
      <c r="E13" t="s" s="8"/>
    </row>
  </sheetData>
  <sheetProtection sheet="1"/>
  <mergeCells count="4">
    <mergeCell ref="A1:D1"/>
    <mergeCell ref="A4:D4"/>
    <mergeCell ref="B12:D12"/>
    <mergeCell ref="A13:D13"/>
  </mergeCell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66</v>
      </c>
      <c r="B1"/>
      <c r="C1"/>
      <c r="D1"/>
      <c r="E1" t="s" s="3">
        <v>1</v>
      </c>
    </row>
    <row r="2">
      <c r="A2" t="s" s="4">
        <v>13</v>
      </c>
      <c r="B2" s="12">
        <v>0.001361</v>
      </c>
      <c r="C2" t="s">
        <v>24</v>
      </c>
      <c r="D2" t="s" s="7">
        <v>67</v>
      </c>
      <c r="E2" t="s" s="8"/>
    </row>
    <row r="3">
      <c r="A3"/>
      <c r="B3"/>
      <c r="C3"/>
      <c r="D3"/>
      <c r="E3" t="s" s="8"/>
    </row>
    <row r="4">
      <c r="A4" t="s" s="9">
        <v>68</v>
      </c>
      <c r="B4"/>
      <c r="C4"/>
      <c r="D4"/>
      <c r="E4" t="s" s="8"/>
    </row>
    <row r="5">
      <c r="A5" t="s" s="4">
        <v>6</v>
      </c>
      <c r="B5"/>
      <c r="C5"/>
      <c r="D5"/>
      <c r="E5" t="s" s="8"/>
    </row>
    <row r="6">
      <c r="A6"/>
      <c r="B6" t="s">
        <v>69</v>
      </c>
      <c r="C6" s="10">
        <f>B2*2.4096385542</f>
        <v>0.00328</v>
      </c>
      <c r="D6" t="s">
        <v>3</v>
      </c>
      <c r="E6" t="s" s="8"/>
    </row>
    <row r="7">
      <c r="A7"/>
      <c r="B7" t="s">
        <v>70</v>
      </c>
      <c r="C7" s="10">
        <f>B2*0.4</f>
        <v>0.000545</v>
      </c>
      <c r="D7" t="s">
        <v>24</v>
      </c>
      <c r="E7" t="s" s="8"/>
    </row>
    <row r="8">
      <c r="A8"/>
      <c r="B8" t="s">
        <v>63</v>
      </c>
      <c r="C8" s="10">
        <f>B2*0.2</f>
        <v>0.000272</v>
      </c>
      <c r="D8" t="s">
        <v>24</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11</v>
      </c>
      <c r="B11"/>
      <c r="C11"/>
      <c r="D11"/>
      <c r="E11" t="s" s="8"/>
    </row>
  </sheetData>
  <sheetProtection sheet="1"/>
  <mergeCells count="4">
    <mergeCell ref="A1:D1"/>
    <mergeCell ref="A4:D4"/>
    <mergeCell ref="B10:D10"/>
    <mergeCell ref="A11:D11"/>
  </mergeCell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71</v>
      </c>
      <c r="B1"/>
      <c r="C1"/>
      <c r="D1"/>
      <c r="E1" t="s" s="3">
        <v>1</v>
      </c>
    </row>
    <row r="2">
      <c r="A2" t="s" s="4">
        <v>13</v>
      </c>
      <c r="B2" s="12">
        <v>1.727418</v>
      </c>
      <c r="C2" t="s">
        <v>3</v>
      </c>
      <c r="D2" t="s" s="7">
        <v>72</v>
      </c>
      <c r="E2" t="s" s="8"/>
    </row>
    <row r="3">
      <c r="A3" t="s" s="3">
        <v>73</v>
      </c>
      <c r="B3"/>
      <c r="C3"/>
      <c r="D3"/>
      <c r="E3" t="s" s="8"/>
    </row>
    <row r="4">
      <c r="A4"/>
      <c r="B4"/>
      <c r="C4"/>
      <c r="D4"/>
      <c r="E4" t="s" s="8"/>
    </row>
    <row r="5">
      <c r="A5" t="s" s="9">
        <v>74</v>
      </c>
      <c r="B5"/>
      <c r="C5"/>
      <c r="D5"/>
      <c r="E5" t="s" s="8"/>
    </row>
    <row r="6">
      <c r="A6" t="s" s="4">
        <v>6</v>
      </c>
      <c r="B6"/>
      <c r="C6"/>
      <c r="D6"/>
      <c r="E6" t="s" s="8"/>
    </row>
    <row r="7">
      <c r="A7"/>
      <c r="B7" t="s">
        <v>75</v>
      </c>
      <c r="C7" s="10">
        <f>B2*1</f>
        <v>1.727418</v>
      </c>
      <c r="D7" t="s">
        <v>24</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11</v>
      </c>
      <c r="B10"/>
      <c r="C10"/>
      <c r="D10"/>
      <c r="E10" t="s" s="8"/>
    </row>
  </sheetData>
  <sheetProtection sheet="1"/>
  <mergeCells count="5">
    <mergeCell ref="A1:D1"/>
    <mergeCell ref="A3:D3"/>
    <mergeCell ref="A5:D5"/>
    <mergeCell ref="B9:D9"/>
    <mergeCell ref="A10:D10"/>
  </mergeCell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76</v>
      </c>
      <c r="B1"/>
      <c r="C1"/>
      <c r="D1"/>
      <c r="E1" t="s" s="3">
        <v>1</v>
      </c>
    </row>
    <row r="2">
      <c r="A2" t="s" s="4">
        <v>13</v>
      </c>
      <c r="B2" s="12">
        <v>0.007667</v>
      </c>
      <c r="C2" t="s">
        <v>24</v>
      </c>
      <c r="D2" t="s" s="7">
        <v>77</v>
      </c>
      <c r="E2" t="s" s="8"/>
    </row>
    <row r="3">
      <c r="A3"/>
      <c r="B3"/>
      <c r="C3"/>
      <c r="D3"/>
      <c r="E3" t="s" s="8"/>
    </row>
    <row r="4">
      <c r="A4" t="s" s="9">
        <v>78</v>
      </c>
      <c r="B4"/>
      <c r="C4"/>
      <c r="D4"/>
      <c r="E4" t="s" s="8"/>
    </row>
    <row r="5">
      <c r="A5" t="s" s="4">
        <v>6</v>
      </c>
      <c r="B5"/>
      <c r="C5"/>
      <c r="D5"/>
      <c r="E5" t="s" s="8"/>
    </row>
    <row r="6">
      <c r="A6"/>
      <c r="B6" t="s">
        <v>51</v>
      </c>
      <c r="C6" s="10">
        <f>B2*0.652173913</f>
        <v>0.005</v>
      </c>
      <c r="D6" t="s">
        <v>24</v>
      </c>
      <c r="E6" t="s" s="8"/>
    </row>
    <row r="7">
      <c r="A7"/>
      <c r="B7" t="s">
        <v>35</v>
      </c>
      <c r="C7" s="10">
        <f>B2*0.1304347826</f>
        <v>0.001</v>
      </c>
      <c r="D7" t="s">
        <v>24</v>
      </c>
      <c r="E7" t="s" s="8"/>
    </row>
    <row r="8">
      <c r="A8"/>
      <c r="B8" t="s">
        <v>58</v>
      </c>
      <c r="C8" s="10">
        <f>B2*0.4347826087</f>
        <v>0.003333</v>
      </c>
      <c r="D8" t="s">
        <v>22</v>
      </c>
      <c r="E8" t="s" s="8"/>
    </row>
    <row r="9">
      <c r="A9"/>
      <c r="B9" t="s">
        <v>52</v>
      </c>
      <c r="C9" s="10">
        <f>B2*10.8695652174</f>
        <v>0.083333</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11</v>
      </c>
      <c r="B12"/>
      <c r="C12"/>
      <c r="D12"/>
      <c r="E12" t="s" s="8"/>
    </row>
  </sheetData>
  <sheetProtection sheet="1"/>
  <mergeCells count="4">
    <mergeCell ref="A1:D1"/>
    <mergeCell ref="A4:D4"/>
    <mergeCell ref="B11:D11"/>
    <mergeCell ref="A12:D12"/>
  </mergeCell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79</v>
      </c>
      <c r="B1"/>
      <c r="C1"/>
      <c r="D1"/>
      <c r="E1" t="s" s="3">
        <v>1</v>
      </c>
    </row>
    <row r="2">
      <c r="A2" t="s" s="4">
        <v>13</v>
      </c>
      <c r="B2" s="12">
        <v>1</v>
      </c>
      <c r="C2" t="s">
        <v>3</v>
      </c>
      <c r="D2" t="s" s="7">
        <v>80</v>
      </c>
      <c r="E2" t="s" s="8"/>
    </row>
    <row r="3">
      <c r="A3"/>
      <c r="B3"/>
      <c r="C3"/>
      <c r="D3"/>
      <c r="E3" t="s" s="8"/>
    </row>
    <row r="4">
      <c r="A4" t="s" s="9">
        <v>81</v>
      </c>
      <c r="B4"/>
      <c r="C4"/>
      <c r="D4"/>
      <c r="E4" t="s" s="8"/>
    </row>
    <row r="5">
      <c r="A5" t="s" s="4">
        <v>6</v>
      </c>
      <c r="B5"/>
      <c r="C5"/>
      <c r="D5"/>
      <c r="E5" t="s" s="8"/>
    </row>
    <row r="6">
      <c r="A6"/>
      <c r="B6" t="s">
        <v>82</v>
      </c>
      <c r="C6" s="10">
        <f>B2*1</f>
        <v>1</v>
      </c>
      <c r="D6" t="s">
        <v>22</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11</v>
      </c>
      <c r="B9"/>
      <c r="C9"/>
      <c r="D9"/>
      <c r="E9" t="s" s="8"/>
    </row>
  </sheetData>
  <sheetProtection sheet="1"/>
  <mergeCells count="4">
    <mergeCell ref="A1:D1"/>
    <mergeCell ref="A4:D4"/>
    <mergeCell ref="B8:D8"/>
    <mergeCell ref="A9:D9"/>
  </mergeCells>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83</v>
      </c>
      <c r="B1"/>
      <c r="C1"/>
      <c r="D1"/>
      <c r="E1" t="s" s="3">
        <v>1</v>
      </c>
    </row>
    <row r="2">
      <c r="A2" t="s" s="4">
        <v>13</v>
      </c>
      <c r="B2" s="12">
        <v>1</v>
      </c>
      <c r="C2" t="s">
        <v>22</v>
      </c>
      <c r="D2" t="s" s="7">
        <v>84</v>
      </c>
      <c r="E2" t="s" s="8"/>
    </row>
    <row r="3">
      <c r="A3"/>
      <c r="B3"/>
      <c r="C3"/>
      <c r="D3"/>
      <c r="E3" t="s" s="8"/>
    </row>
    <row r="4">
      <c r="A4" t="s" s="9">
        <v>85</v>
      </c>
      <c r="B4"/>
      <c r="C4"/>
      <c r="D4"/>
      <c r="E4" t="s" s="8"/>
    </row>
    <row r="5">
      <c r="A5" t="s" s="4">
        <v>6</v>
      </c>
      <c r="B5"/>
      <c r="C5"/>
      <c r="D5"/>
      <c r="E5" t="s" s="8"/>
    </row>
    <row r="6">
      <c r="A6"/>
      <c r="B6" t="s">
        <v>86</v>
      </c>
      <c r="C6" s="10">
        <f>B2*0.7155172414</f>
        <v>0.715517</v>
      </c>
      <c r="D6" t="s">
        <v>24</v>
      </c>
      <c r="E6" t="s" s="8"/>
    </row>
    <row r="7">
      <c r="A7"/>
      <c r="B7" t="s">
        <v>58</v>
      </c>
      <c r="C7" s="10">
        <f>B2*0.2862068966</f>
        <v>0.286207</v>
      </c>
      <c r="D7" t="s">
        <v>22</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11</v>
      </c>
      <c r="B10"/>
      <c r="C10"/>
      <c r="D10"/>
      <c r="E10" t="s" s="8"/>
    </row>
  </sheetData>
  <sheetProtection sheet="1"/>
  <mergeCells count="4">
    <mergeCell ref="A1:D1"/>
    <mergeCell ref="A4:D4"/>
    <mergeCell ref="B9:D9"/>
    <mergeCell ref="A10:D10"/>
  </mergeCells>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87</v>
      </c>
      <c r="B1"/>
      <c r="C1"/>
      <c r="D1"/>
      <c r="E1" t="s" s="3">
        <v>1</v>
      </c>
    </row>
    <row r="2">
      <c r="A2" t="s" s="4">
        <v>13</v>
      </c>
      <c r="B2" s="12">
        <v>0.715517</v>
      </c>
      <c r="C2" t="s">
        <v>24</v>
      </c>
      <c r="D2" t="s" s="7">
        <v>67</v>
      </c>
      <c r="E2" t="s" s="8"/>
    </row>
    <row r="3">
      <c r="A3"/>
      <c r="B3"/>
      <c r="C3"/>
      <c r="D3"/>
      <c r="E3" t="s" s="8"/>
    </row>
    <row r="4">
      <c r="A4" t="s" s="9">
        <v>88</v>
      </c>
      <c r="B4"/>
      <c r="C4"/>
      <c r="D4"/>
      <c r="E4" t="s" s="8"/>
    </row>
    <row r="5">
      <c r="A5" t="s" s="4">
        <v>6</v>
      </c>
      <c r="B5"/>
      <c r="C5"/>
      <c r="D5"/>
      <c r="E5" t="s" s="8"/>
    </row>
    <row r="6">
      <c r="A6"/>
      <c r="B6" t="s">
        <v>70</v>
      </c>
      <c r="C6" s="10">
        <f>B2*0.6</f>
        <v>0.42931</v>
      </c>
      <c r="D6" t="s">
        <v>24</v>
      </c>
      <c r="E6" t="s" s="8"/>
    </row>
    <row r="7">
      <c r="A7"/>
      <c r="B7" t="s">
        <v>69</v>
      </c>
      <c r="C7" s="10">
        <f>B2*2.4096385542</f>
        <v>1.724138</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11</v>
      </c>
      <c r="B10"/>
      <c r="C10"/>
      <c r="D10"/>
      <c r="E10" t="s" s="8"/>
    </row>
  </sheetData>
  <sheetProtection sheet="1"/>
  <mergeCells count="4">
    <mergeCell ref="A1:D1"/>
    <mergeCell ref="A4:D4"/>
    <mergeCell ref="B9:D9"/>
    <mergeCell ref="A10:D10"/>
  </mergeCells>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89</v>
      </c>
      <c r="B1"/>
      <c r="C1"/>
      <c r="D1"/>
      <c r="E1" t="s" s="3">
        <v>1</v>
      </c>
    </row>
    <row r="2">
      <c r="A2" t="s" s="4">
        <v>13</v>
      </c>
      <c r="B2" s="12">
        <v>1</v>
      </c>
      <c r="C2" t="s">
        <v>3</v>
      </c>
      <c r="D2" t="s" s="7">
        <v>18</v>
      </c>
      <c r="E2" t="s" s="8"/>
    </row>
    <row r="3">
      <c r="A3"/>
      <c r="B3"/>
      <c r="C3"/>
      <c r="D3"/>
      <c r="E3" t="s" s="8"/>
    </row>
    <row r="4">
      <c r="A4" t="s" s="9">
        <v>90</v>
      </c>
      <c r="B4"/>
      <c r="C4"/>
      <c r="D4"/>
      <c r="E4" t="s" s="8"/>
    </row>
    <row r="5">
      <c r="A5" t="s" s="4">
        <v>6</v>
      </c>
      <c r="B5"/>
      <c r="C5"/>
      <c r="D5"/>
      <c r="E5" t="s" s="8"/>
    </row>
    <row r="6">
      <c r="A6"/>
      <c r="B6" t="s">
        <v>91</v>
      </c>
      <c r="C6" s="10">
        <f>B2*1</f>
        <v>1</v>
      </c>
      <c r="D6" t="s">
        <v>3</v>
      </c>
      <c r="E6" t="s" s="8"/>
    </row>
    <row r="7">
      <c r="A7"/>
      <c r="B7" t="s">
        <v>92</v>
      </c>
      <c r="C7" s="10">
        <f>B2*1</f>
        <v>1</v>
      </c>
      <c r="D7" t="s">
        <v>3</v>
      </c>
      <c r="E7" t="s" s="8"/>
    </row>
    <row r="8">
      <c r="A8"/>
      <c r="B8" t="s">
        <v>93</v>
      </c>
      <c r="C8" s="10">
        <f>B2*1</f>
        <v>1</v>
      </c>
      <c r="D8" t="s">
        <v>3</v>
      </c>
      <c r="E8" t="s" s="8"/>
    </row>
    <row r="9">
      <c r="A9"/>
      <c r="B9" t="s">
        <v>94</v>
      </c>
      <c r="C9" s="10">
        <f>B2*1</f>
        <v>1</v>
      </c>
      <c r="D9" t="s">
        <v>3</v>
      </c>
      <c r="E9" t="s" s="8"/>
    </row>
    <row r="10">
      <c r="A10"/>
      <c r="B10" t="s">
        <v>95</v>
      </c>
      <c r="C10" s="10">
        <f>B2*1</f>
        <v>1</v>
      </c>
      <c r="D10" t="s">
        <v>3</v>
      </c>
      <c r="E10" t="s" s="8"/>
    </row>
    <row r="11">
      <c r="A11"/>
      <c r="B11" t="s">
        <v>96</v>
      </c>
      <c r="C11" s="10">
        <f>B2*1</f>
        <v>1</v>
      </c>
      <c r="D11" t="s">
        <v>3</v>
      </c>
      <c r="E11" t="s" s="8"/>
    </row>
    <row r="12">
      <c r="A12"/>
      <c r="B12" t="s">
        <v>97</v>
      </c>
      <c r="C12" s="10">
        <f>B2*4</f>
        <v>4</v>
      </c>
      <c r="D12" t="s">
        <v>3</v>
      </c>
      <c r="E12" t="s" s="8"/>
    </row>
    <row r="13">
      <c r="A13"/>
      <c r="B13" t="s">
        <v>98</v>
      </c>
      <c r="C13" s="10">
        <f>B2*1</f>
        <v>1</v>
      </c>
      <c r="D13" t="s">
        <v>3</v>
      </c>
      <c r="E13" t="s" s="8"/>
    </row>
    <row r="14">
      <c r="A14"/>
      <c r="B14" t="s">
        <v>99</v>
      </c>
      <c r="C14" s="10">
        <f>B2*4</f>
        <v>4</v>
      </c>
      <c r="D14" t="s">
        <v>3</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
      <c r="D16"/>
      <c r="E16" t="s" s="8"/>
    </row>
    <row r="17">
      <c r="A17" t="s" s="11">
        <v>11</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v>
      </c>
      <c r="C2" t="s">
        <v>3</v>
      </c>
      <c r="D2" t="s" s="7">
        <v>14</v>
      </c>
      <c r="E2" t="s" s="8"/>
    </row>
    <row r="3">
      <c r="A3"/>
      <c r="B3"/>
      <c r="C3"/>
      <c r="D3"/>
      <c r="E3" t="s" s="8"/>
    </row>
    <row r="4">
      <c r="A4" t="s" s="9">
        <v>15</v>
      </c>
      <c r="B4"/>
      <c r="C4"/>
      <c r="D4"/>
      <c r="E4" t="s" s="8"/>
    </row>
    <row r="5">
      <c r="A5" t="s" s="4">
        <v>6</v>
      </c>
      <c r="B5"/>
      <c r="C5"/>
      <c r="D5"/>
      <c r="E5" t="s" s="8"/>
    </row>
    <row r="6">
      <c r="A6"/>
      <c r="B6" t="s">
        <v>16</v>
      </c>
      <c r="C6" s="10">
        <f>B2*0.0166666667</f>
        <v>0.016667</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11</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17</v>
      </c>
      <c r="B1"/>
      <c r="C1"/>
      <c r="D1"/>
      <c r="E1" t="s" s="3">
        <v>1</v>
      </c>
    </row>
    <row r="2">
      <c r="A2" t="s" s="4">
        <v>13</v>
      </c>
      <c r="B2" s="12">
        <v>0.016667</v>
      </c>
      <c r="C2" t="s">
        <v>3</v>
      </c>
      <c r="D2" t="s" s="7">
        <v>18</v>
      </c>
      <c r="E2" t="s" s="8"/>
    </row>
    <row r="3">
      <c r="A3"/>
      <c r="B3"/>
      <c r="C3"/>
      <c r="D3"/>
      <c r="E3" t="s" s="8"/>
    </row>
    <row r="4">
      <c r="A4" t="s" s="9">
        <v>19</v>
      </c>
      <c r="B4"/>
      <c r="C4"/>
      <c r="D4"/>
      <c r="E4" t="s" s="8"/>
    </row>
    <row r="5">
      <c r="A5" t="s" s="4">
        <v>6</v>
      </c>
      <c r="B5"/>
      <c r="C5"/>
      <c r="D5"/>
      <c r="E5" t="s" s="8"/>
    </row>
    <row r="6">
      <c r="A6"/>
      <c r="B6" t="s">
        <v>20</v>
      </c>
      <c r="C6" s="10">
        <f>B2*2</f>
        <v>0.033333</v>
      </c>
      <c r="D6" t="s">
        <v>3</v>
      </c>
      <c r="E6" t="s" s="8"/>
    </row>
    <row r="7">
      <c r="A7"/>
      <c r="B7" t="s">
        <v>21</v>
      </c>
      <c r="C7" s="10">
        <f>B2*0.3</f>
        <v>0.005</v>
      </c>
      <c r="D7" t="s">
        <v>22</v>
      </c>
      <c r="E7" t="s" s="8"/>
    </row>
    <row r="8">
      <c r="A8"/>
      <c r="B8" t="s">
        <v>23</v>
      </c>
      <c r="C8" s="10">
        <f>B2*2.88</f>
        <v>0.048</v>
      </c>
      <c r="D8" t="s">
        <v>24</v>
      </c>
      <c r="E8" t="s" s="8"/>
    </row>
    <row r="9">
      <c r="A9"/>
      <c r="B9" t="s">
        <v>25</v>
      </c>
      <c r="C9" s="10">
        <f>B2*0.75</f>
        <v>0.0125</v>
      </c>
      <c r="D9" t="s">
        <v>24</v>
      </c>
      <c r="E9" t="s" s="8"/>
    </row>
    <row r="10">
      <c r="A10"/>
      <c r="B10" t="s">
        <v>26</v>
      </c>
      <c r="C10" s="10">
        <f>B2*0.46</f>
        <v>0.007667</v>
      </c>
      <c r="D10" t="s">
        <v>24</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11</v>
      </c>
      <c r="B13"/>
      <c r="C13"/>
      <c r="D13"/>
      <c r="E13" t="s" s="8"/>
    </row>
  </sheetData>
  <sheetProtection sheet="1"/>
  <mergeCells count="4">
    <mergeCell ref="A1:D1"/>
    <mergeCell ref="A4:D4"/>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13</v>
      </c>
      <c r="B2" s="12">
        <v>0.033333</v>
      </c>
      <c r="C2" t="s">
        <v>3</v>
      </c>
      <c r="D2" t="s" s="7">
        <v>18</v>
      </c>
      <c r="E2" t="s" s="8"/>
    </row>
    <row r="3">
      <c r="A3"/>
      <c r="B3"/>
      <c r="C3"/>
      <c r="D3"/>
      <c r="E3" t="s" s="8"/>
    </row>
    <row r="4">
      <c r="A4" t="s" s="9">
        <v>28</v>
      </c>
      <c r="B4"/>
      <c r="C4"/>
      <c r="D4"/>
      <c r="E4" t="s" s="8"/>
    </row>
    <row r="5">
      <c r="A5" t="s" s="4">
        <v>6</v>
      </c>
      <c r="B5"/>
      <c r="C5"/>
      <c r="D5"/>
      <c r="E5" t="s" s="8"/>
    </row>
    <row r="6">
      <c r="A6"/>
      <c r="B6" t="s">
        <v>29</v>
      </c>
      <c r="C6" s="10">
        <f>B2*0.46</f>
        <v>0.015333</v>
      </c>
      <c r="D6" t="s">
        <v>24</v>
      </c>
      <c r="E6" t="s" s="8"/>
    </row>
    <row r="7">
      <c r="A7"/>
      <c r="B7" t="s">
        <v>30</v>
      </c>
      <c r="C7" s="10">
        <f>B2*1</f>
        <v>0.033333</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9"/>
      <c r="D9"/>
      <c r="E9" t="s" s="8"/>
    </row>
    <row r="10">
      <c r="A10" t="s" s="11">
        <v>11</v>
      </c>
      <c r="B10"/>
      <c r="C10"/>
      <c r="D10"/>
      <c r="E10" t="s" s="8"/>
    </row>
  </sheetData>
  <sheetProtection sheet="1"/>
  <mergeCells count="4">
    <mergeCell ref="A1:D1"/>
    <mergeCell ref="A4:D4"/>
    <mergeCell ref="B9:D9"/>
    <mergeCell ref="A10:D1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13</v>
      </c>
      <c r="B2" s="12">
        <v>0.015333</v>
      </c>
      <c r="C2" t="s">
        <v>24</v>
      </c>
      <c r="D2" t="s" s="7">
        <v>32</v>
      </c>
      <c r="E2" t="s" s="8"/>
    </row>
    <row r="3">
      <c r="A3"/>
      <c r="B3"/>
      <c r="C3"/>
      <c r="D3"/>
      <c r="E3" t="s" s="8"/>
    </row>
    <row r="4">
      <c r="A4" t="s" s="9">
        <v>33</v>
      </c>
      <c r="B4"/>
      <c r="C4"/>
      <c r="D4"/>
      <c r="E4" t="s" s="8"/>
    </row>
    <row r="5">
      <c r="A5" t="s" s="4">
        <v>6</v>
      </c>
      <c r="B5"/>
      <c r="C5"/>
      <c r="D5"/>
      <c r="E5" t="s" s="8"/>
    </row>
    <row r="6">
      <c r="A6"/>
      <c r="B6" t="s">
        <v>34</v>
      </c>
      <c r="C6" s="10">
        <f>B2*8.6956521739</f>
        <v>0.133333</v>
      </c>
      <c r="D6" t="s">
        <v>3</v>
      </c>
      <c r="E6" t="s" s="8"/>
    </row>
    <row r="7">
      <c r="A7"/>
      <c r="B7" t="s">
        <v>35</v>
      </c>
      <c r="C7" s="10">
        <f>B2*0.2173913043</f>
        <v>0.003333</v>
      </c>
      <c r="D7" t="s">
        <v>24</v>
      </c>
      <c r="E7" t="s" s="8"/>
    </row>
    <row r="8">
      <c r="A8"/>
      <c r="B8" t="s">
        <v>36</v>
      </c>
      <c r="C8" s="10">
        <f>B2*0.2173913043</f>
        <v>0.003333</v>
      </c>
      <c r="D8" t="s">
        <v>24</v>
      </c>
      <c r="E8" t="s" s="8"/>
    </row>
    <row r="9">
      <c r="A9"/>
      <c r="B9" t="s">
        <v>37</v>
      </c>
      <c r="C9" s="10">
        <f>B2*0.0869565217</f>
        <v>0.001333</v>
      </c>
      <c r="D9" t="s">
        <v>24</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11</v>
      </c>
      <c r="B12"/>
      <c r="C12"/>
      <c r="D12"/>
      <c r="E12" t="s" s="8"/>
    </row>
  </sheetData>
  <sheetProtection sheet="1"/>
  <mergeCells count="4">
    <mergeCell ref="A1:D1"/>
    <mergeCell ref="A4:D4"/>
    <mergeCell ref="B11:D11"/>
    <mergeCell ref="A12:D12"/>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13</v>
      </c>
      <c r="B2" s="12">
        <v>0.005</v>
      </c>
      <c r="C2" t="s">
        <v>22</v>
      </c>
      <c r="D2" t="s" s="7">
        <v>39</v>
      </c>
      <c r="E2" t="s" s="8"/>
    </row>
    <row r="3">
      <c r="A3"/>
      <c r="B3"/>
      <c r="C3"/>
      <c r="D3"/>
      <c r="E3" t="s" s="8"/>
    </row>
    <row r="4">
      <c r="A4" t="s" s="9">
        <v>40</v>
      </c>
      <c r="B4"/>
      <c r="C4"/>
      <c r="D4"/>
      <c r="E4" t="s" s="8"/>
    </row>
    <row r="5">
      <c r="A5" t="s" s="4">
        <v>6</v>
      </c>
      <c r="B5"/>
      <c r="C5"/>
      <c r="D5"/>
      <c r="E5" t="s" s="8"/>
    </row>
    <row r="6">
      <c r="A6"/>
      <c r="B6" t="s">
        <v>41</v>
      </c>
      <c r="C6" s="10">
        <f>B2*0.25</f>
        <v>0.00125</v>
      </c>
      <c r="D6" t="s">
        <v>22</v>
      </c>
      <c r="E6" t="s" s="8"/>
    </row>
    <row r="7">
      <c r="A7"/>
      <c r="B7" t="s">
        <v>42</v>
      </c>
      <c r="C7" s="10">
        <f>B2*0.75</f>
        <v>0.00375</v>
      </c>
      <c r="D7" t="s">
        <v>22</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11</v>
      </c>
      <c r="B10"/>
      <c r="C10"/>
      <c r="D10"/>
      <c r="E10" t="s" s="8"/>
    </row>
  </sheetData>
  <sheetProtection sheet="1"/>
  <mergeCells count="4">
    <mergeCell ref="A1:D1"/>
    <mergeCell ref="A4:D4"/>
    <mergeCell ref="B9:D9"/>
    <mergeCell ref="A10:D10"/>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13</v>
      </c>
      <c r="B2" s="12">
        <v>0.00375</v>
      </c>
      <c r="C2" t="s">
        <v>22</v>
      </c>
      <c r="D2" t="s" s="7">
        <v>44</v>
      </c>
      <c r="E2" t="s" s="8"/>
    </row>
    <row r="3">
      <c r="A3"/>
      <c r="B3"/>
      <c r="C3"/>
      <c r="D3"/>
      <c r="E3" t="s" s="8"/>
    </row>
    <row r="4">
      <c r="A4" t="s" s="9">
        <v>45</v>
      </c>
      <c r="B4"/>
      <c r="C4"/>
      <c r="D4"/>
      <c r="E4" t="s" s="8"/>
    </row>
    <row r="5">
      <c r="A5" t="s" s="4">
        <v>6</v>
      </c>
      <c r="B5"/>
      <c r="C5"/>
      <c r="D5"/>
      <c r="E5" t="s" s="8"/>
    </row>
    <row r="6">
      <c r="A6"/>
      <c r="B6" t="s">
        <v>46</v>
      </c>
      <c r="C6" s="10">
        <f>B2*1</f>
        <v>0.00375</v>
      </c>
      <c r="D6" t="s">
        <v>24</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11</v>
      </c>
      <c r="B9"/>
      <c r="C9"/>
      <c r="D9"/>
      <c r="E9" t="s" s="8"/>
    </row>
  </sheetData>
  <sheetProtection sheet="1"/>
  <mergeCells count="4">
    <mergeCell ref="A1:D1"/>
    <mergeCell ref="A4:D4"/>
    <mergeCell ref="B8:D8"/>
    <mergeCell ref="A9:D9"/>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13</v>
      </c>
      <c r="B2" s="12">
        <v>0.048</v>
      </c>
      <c r="C2" t="s">
        <v>24</v>
      </c>
      <c r="D2" t="s" s="7">
        <v>48</v>
      </c>
      <c r="E2" t="s" s="8"/>
    </row>
    <row r="3">
      <c r="A3"/>
      <c r="B3"/>
      <c r="C3"/>
      <c r="D3"/>
      <c r="E3" t="s" s="8"/>
    </row>
    <row r="4">
      <c r="A4" t="s" s="9">
        <v>49</v>
      </c>
      <c r="B4"/>
      <c r="C4"/>
      <c r="D4"/>
      <c r="E4" t="s" s="8"/>
    </row>
    <row r="5">
      <c r="A5" t="s" s="4">
        <v>6</v>
      </c>
      <c r="B5"/>
      <c r="C5"/>
      <c r="D5"/>
      <c r="E5" t="s" s="8"/>
    </row>
    <row r="6">
      <c r="A6"/>
      <c r="B6" t="s">
        <v>50</v>
      </c>
      <c r="C6" s="10">
        <f>B2*0.375</f>
        <v>0.018</v>
      </c>
      <c r="D6" t="s">
        <v>22</v>
      </c>
      <c r="E6" t="s" s="8"/>
    </row>
    <row r="7">
      <c r="A7"/>
      <c r="B7" t="s">
        <v>51</v>
      </c>
      <c r="C7" s="10">
        <f>B2*0.2083333333</f>
        <v>0.01</v>
      </c>
      <c r="D7" t="s">
        <v>24</v>
      </c>
      <c r="E7" t="s" s="8"/>
    </row>
    <row r="8">
      <c r="A8"/>
      <c r="B8" t="s">
        <v>52</v>
      </c>
      <c r="C8" s="10">
        <f>B2*6.25</f>
        <v>0.3</v>
      </c>
      <c r="D8" t="s">
        <v>3</v>
      </c>
      <c r="E8" t="s" s="8"/>
    </row>
    <row r="9">
      <c r="A9"/>
      <c r="B9" t="s">
        <v>53</v>
      </c>
      <c r="C9" s="10">
        <f>B2*0.375</f>
        <v>0.018</v>
      </c>
      <c r="D9" t="s">
        <v>24</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11</v>
      </c>
      <c r="B12"/>
      <c r="C12"/>
      <c r="D12"/>
      <c r="E12" t="s" s="8"/>
    </row>
  </sheetData>
  <sheetProtection sheet="1"/>
  <mergeCells count="4">
    <mergeCell ref="A1:D1"/>
    <mergeCell ref="A4:D4"/>
    <mergeCell ref="B11:D11"/>
    <mergeCell ref="A12:D12"/>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13</v>
      </c>
      <c r="B2" s="12">
        <v>0.018</v>
      </c>
      <c r="C2" t="s">
        <v>24</v>
      </c>
      <c r="D2" t="s" s="7">
        <v>55</v>
      </c>
      <c r="E2" t="s" s="8"/>
    </row>
    <row r="3">
      <c r="A3"/>
      <c r="B3"/>
      <c r="C3"/>
      <c r="D3"/>
      <c r="E3" t="s" s="8"/>
    </row>
    <row r="4">
      <c r="A4" t="s" s="9">
        <v>56</v>
      </c>
      <c r="B4"/>
      <c r="C4"/>
      <c r="D4"/>
      <c r="E4" t="s" s="8"/>
    </row>
    <row r="5">
      <c r="A5" t="s" s="4">
        <v>6</v>
      </c>
      <c r="B5"/>
      <c r="C5"/>
      <c r="D5"/>
      <c r="E5" t="s" s="8"/>
    </row>
    <row r="6">
      <c r="A6"/>
      <c r="B6" t="s">
        <v>57</v>
      </c>
      <c r="C6" s="10">
        <f>B2*11.1111111111</f>
        <v>0.2</v>
      </c>
      <c r="D6" t="s">
        <v>3</v>
      </c>
      <c r="E6" t="s" s="8"/>
    </row>
    <row r="7">
      <c r="A7"/>
      <c r="B7" t="s">
        <v>35</v>
      </c>
      <c r="C7" s="10">
        <f>B2*0.6</f>
        <v>0.0108</v>
      </c>
      <c r="D7" t="s">
        <v>24</v>
      </c>
      <c r="E7" t="s" s="8"/>
    </row>
    <row r="8">
      <c r="A8"/>
      <c r="B8" t="s">
        <v>58</v>
      </c>
      <c r="C8" s="10">
        <f>B2*0.1555555556</f>
        <v>0.0028</v>
      </c>
      <c r="D8" t="s">
        <v>22</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11</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2026-09-15T11:10:14Z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2026-09-15T11:10:14Z</dcterms:modified>
  <cp:revision>1</cp:revision>
</cp:coreProperties>
</file>