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<sst xmlns="http://schemas.openxmlformats.org/spreadsheetml/2006/main" count="135" uniqueCount="135">
  <si>
    <t>Fiche technique</t>
  </si>
  <si>
    <t>Nom</t>
  </si>
  <si>
    <t>CHOUX GANACHE (b)</t>
  </si>
  <si>
    <t>Code</t>
  </si>
  <si>
    <t>00000156</t>
  </si>
  <si>
    <t>Classe</t>
  </si>
  <si>
    <t>Pièces individuelles (PAT.INDIVIDUELS)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</si>
  <si>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</si>
  <si>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</si>
  <si>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</si>
  <si>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</si>
  <si>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</si>
  <si>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</si>
  <si>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</si>
  <si>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</si>
  <si>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</si>
  <si>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4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</si>
  <si>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</si>
  <si>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</si>
  <si>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</si>
  <si>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</si>
  <si>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</si>
  <si>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05:49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</si>
  <si>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</si>
  <si>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</si>
  <si>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</si>
  <si>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</si>
  <si>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</si>
  <si>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</si>
  <si>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</si>
  <si>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</si>
  <si>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</si>
  <si>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</si>
  <si>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00000011</t>
  </si>
  <si>
    <t>CHOCOLAT 835</t>
  </si>
  <si>
    <t>Chocolat Mat. prem.</t>
  </si>
  <si>
    <t>kg</t>
  </si>
  <si>
    <t>00000002</t>
  </si>
  <si>
    <t>FARINE (FLEUR DE FROMENT)</t>
  </si>
  <si>
    <t>Eléments divers</t>
  </si>
  <si>
    <t>00000007</t>
  </si>
  <si>
    <t>mazena</t>
  </si>
  <si>
    <t>Farine et féculent</t>
  </si>
  <si>
    <t>00000048</t>
  </si>
  <si>
    <t>BEURRE</t>
  </si>
  <si>
    <t>Produits frais</t>
  </si>
  <si>
    <t>00000047</t>
  </si>
  <si>
    <t>OEUF A3 (PRIX)</t>
  </si>
  <si>
    <t>Produits laitiers</t>
  </si>
  <si>
    <t>00000061</t>
  </si>
  <si>
    <t>EAU</t>
  </si>
  <si>
    <t>Matières diverses (à trier)</t>
  </si>
  <si>
    <t>lt</t>
  </si>
  <si>
    <t>00000033</t>
  </si>
  <si>
    <t>SEL</t>
  </si>
  <si>
    <t>00000051</t>
  </si>
  <si>
    <t>LAIT</t>
  </si>
  <si>
    <t>00000032</t>
  </si>
  <si>
    <t>MIEL LIQUIDE (MELI)</t>
  </si>
  <si>
    <t>Sucres Mat. prem.</t>
  </si>
  <si>
    <t>00000003</t>
  </si>
  <si>
    <t>SUCRE (S2)</t>
  </si>
  <si>
    <t>Total</t>
  </si>
  <si>
    <t>Niveau</t>
  </si>
  <si>
    <t>Composant</t>
  </si>
  <si>
    <t>Type</t>
  </si>
  <si>
    <t>Quantité (pour 4 pc)</t>
  </si>
  <si>
    <t>recette</t>
  </si>
  <si>
    <t>Pièces individuelles</t>
  </si>
  <si>
    <t xml:space="preserve">    ↳ CHOUX (VIDE)</t>
  </si>
  <si>
    <t>Appareils divers</t>
  </si>
  <si>
    <t xml:space="preserve">        ↳ PÂTE À CHOUX (B)</t>
  </si>
  <si>
    <t>Pâte à choux</t>
  </si>
  <si>
    <t xml:space="preserve">            ↳ EAU</t>
  </si>
  <si>
    <t>matiere</t>
  </si>
  <si>
    <t xml:space="preserve">            ↳ SEL</t>
  </si>
  <si>
    <t xml:space="preserve">            ↳ SUCRE (S2)</t>
  </si>
  <si>
    <t xml:space="preserve">            ↳ BEURRE</t>
  </si>
  <si>
    <t xml:space="preserve">            ↳ FARINE (FLEUR DE FROMENT)</t>
  </si>
  <si>
    <t xml:space="preserve">            ↳ OEUF (P)</t>
  </si>
  <si>
    <t>Conversions oeufs et ovoproduits</t>
  </si>
  <si>
    <t xml:space="preserve">                ↳ OEUF (ml)</t>
  </si>
  <si>
    <t xml:space="preserve">                    ↳ OEUF A3 (PRIX)</t>
  </si>
  <si>
    <t xml:space="preserve">    ↳ CRÈME PATISSIÈRE 1</t>
  </si>
  <si>
    <t xml:space="preserve">        ↳ LAIT</t>
  </si>
  <si>
    <t xml:space="preserve">        ↳ SUCRE (S2)</t>
  </si>
  <si>
    <t xml:space="preserve">        ↳ JAUNE D'OEUF (P)</t>
  </si>
  <si>
    <t xml:space="preserve">            ↳ JAUNE D'OEUF (ML)</t>
  </si>
  <si>
    <t xml:space="preserve">                ↳ OEUF A3 (PRIX)</t>
  </si>
  <si>
    <t xml:space="preserve">        ↳ mazena</t>
  </si>
  <si>
    <t xml:space="preserve">    ↳ GANACHE</t>
  </si>
  <si>
    <t xml:space="preserve">        ↳ CHOCOLAT 835</t>
  </si>
  <si>
    <t xml:space="preserve">        ↳ MIEL LIQUIDE (MELI)</t>
  </si>
  <si>
    <t xml:space="preserve">        ↳ BEURRE</t>
  </si>
  <si>
    <t>Recette</t>
  </si>
  <si>
    <t>#</t>
  </si>
  <si>
    <t>Verbe</t>
  </si>
  <si>
    <t>Étape</t>
  </si>
  <si>
    <t>Précision technique</t>
  </si>
  <si>
    <t>Durée</t>
  </si>
  <si>
    <t>CHOUX (VIDE)</t>
  </si>
  <si>
    <t>PÂTE À CHOUX (B)</t>
  </si>
  <si>
    <t>TAMISER</t>
  </si>
  <si>
    <t>farine T55 avant toutes étapes</t>
  </si>
  <si>
    <t>sur un papier silicone ou mettre dans un bol qui permettra de verser à l'étapes 3</t>
  </si>
  <si>
    <t>BOUILLIR</t>
  </si>
  <si>
    <t>Si bassine du bateur inox direct sur feu vif avec la feuille ou spatule</t>
  </si>
  <si>
    <t>Porter à ébullition complète</t>
  </si>
  <si>
    <t>MÉLANGER</t>
  </si>
  <si>
    <t>La farine dans le liquide</t>
  </si>
  <si>
    <t>Au fouet — hors du feu</t>
  </si>
  <si>
    <t>DESSÉCHER</t>
  </si>
  <si>
    <t>La panade à la spatule</t>
  </si>
  <si>
    <t>Feu vif — jusqu'à décollement complet des parois ~2mn</t>
  </si>
  <si>
    <t>INCORPORER</t>
  </si>
  <si>
    <t>Les œufs entiers un à un</t>
  </si>
  <si>
    <t>En un coup ou progressivement — jusqu'à homogénéisation complète</t>
  </si>
  <si>
    <t>Mélanger jusqu'au lissage complet et homogénéisations de la pâte , mettre de coté avec un linge humide jusqu'au dressage</t>
  </si>
  <si>
    <t>CRÈME PATISSIÈRE 1</t>
  </si>
  <si>
    <t>GANACHE</t>
  </si>
  <si>
    <t>Fiche technique — CHOUX GANACHE (b)</t>
  </si>
  <si>
    <t>CHOUX GANACHE (b)  00000156</t>
  </si>
  <si>
    <t>↳ CHOUX (VIDE)  00001009</t>
  </si>
  <si>
    <t>↳ PÂTE À CHOUX (B)  00000343</t>
  </si>
  <si>
    <t>1.</t>
  </si>
  <si>
    <t>2.</t>
  </si>
  <si>
    <t xml:space="preserve">    SUCRE (S2)</t>
  </si>
  <si>
    <t xml:space="preserve">    BEURRE</t>
  </si>
  <si>
    <t>3.</t>
  </si>
  <si>
    <t>4.</t>
  </si>
  <si>
    <t>5.</t>
  </si>
  <si>
    <t xml:space="preserve">    OEUF (P) (conv.)</t>
  </si>
  <si>
    <t>6.</t>
  </si>
  <si>
    <t>↳ CRÈME PATISSIÈRE 1  00000145</t>
  </si>
  <si>
    <t>↳ GANACHE  00000066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</si>
</sst>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9.0773165379482</v>
      </c>
    </row>
    <row r="12">
      <c r="A12" t="s" s="4">
        <v>18</v>
      </c>
      <c r="B12" s="5">
        <v>2.269329134487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9.0773165379482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4</v>
      </c>
      <c r="C3" t="s" s="11">
        <v>26</v>
      </c>
      <c r="D3"/>
      <c r="E3"/>
      <c r="F3"/>
    </row>
    <row r="4">
      <c r="A4" t="s">
        <v>27</v>
      </c>
      <c r="B4" s="12">
        <f>$B$2*B3</f>
        <v>4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0.01248</v>
      </c>
      <c r="E7" s="12">
        <f>D7*$B$2</f>
        <v>0.01248</v>
      </c>
      <c r="F7" t="s">
        <v>36</v>
      </c>
      <c r="G7" s="5">
        <f>E7*3.1247</f>
        <v>0.038996</v>
      </c>
    </row>
    <row r="8">
      <c r="A8" t="s" s="3">
        <v>37</v>
      </c>
      <c r="B8" t="s">
        <v>38</v>
      </c>
      <c r="C8" t="s">
        <v>39</v>
      </c>
      <c r="D8" s="10">
        <v>0.829016</v>
      </c>
      <c r="E8" s="12">
        <f>D8*$B$2</f>
        <v>0.829016</v>
      </c>
      <c r="F8" t="s">
        <v>36</v>
      </c>
      <c r="G8" s="5">
        <f>E8*0.0220639879</f>
        <v>0.018291</v>
      </c>
    </row>
    <row r="9">
      <c r="A9" t="s" s="3">
        <v>40</v>
      </c>
      <c r="B9" t="s">
        <v>41</v>
      </c>
      <c r="C9" t="s">
        <v>42</v>
      </c>
      <c r="D9" s="10">
        <v>0.028</v>
      </c>
      <c r="E9" s="12">
        <f>D9*$B$2</f>
        <v>0.028</v>
      </c>
      <c r="F9" t="s">
        <v>36</v>
      </c>
      <c r="G9" s="5">
        <f>E9*0.7833</f>
        <v>0.021932</v>
      </c>
    </row>
    <row r="10">
      <c r="A10" t="s" s="3">
        <v>43</v>
      </c>
      <c r="B10" t="s">
        <v>44</v>
      </c>
      <c r="C10" t="s">
        <v>45</v>
      </c>
      <c r="D10" s="10">
        <v>0.624642</v>
      </c>
      <c r="E10" s="12">
        <f>D10*$B$2</f>
        <v>0.624642</v>
      </c>
      <c r="F10" t="s">
        <v>36</v>
      </c>
      <c r="G10" s="5">
        <f>E10*3.9513978368</f>
        <v>2.468209</v>
      </c>
    </row>
    <row r="11">
      <c r="A11" t="s" s="3">
        <v>46</v>
      </c>
      <c r="B11" t="s">
        <v>47</v>
      </c>
      <c r="C11" t="s">
        <v>48</v>
      </c>
      <c r="D11" s="10">
        <v>22.725389</v>
      </c>
      <c r="E11" s="12">
        <f>D11*$B$2</f>
        <v>22.725389</v>
      </c>
      <c r="F11" t="s">
        <v>26</v>
      </c>
      <c r="G11" s="5">
        <f>E11*0.2699999953</f>
        <v>6.135855</v>
      </c>
    </row>
    <row r="12">
      <c r="A12" t="s" s="3">
        <v>49</v>
      </c>
      <c r="B12" t="s">
        <v>50</v>
      </c>
      <c r="C12" t="s">
        <v>51</v>
      </c>
      <c r="D12" s="10">
        <v>1.34715</v>
      </c>
      <c r="E12" s="12">
        <f>D12*$B$2</f>
        <v>1.34715</v>
      </c>
      <c r="F12" t="s">
        <v>52</v>
      </c>
      <c r="G12" s="5">
        <f>E12*0.0030000006</f>
        <v>0.004041</v>
      </c>
    </row>
    <row r="13">
      <c r="A13" t="s" s="3">
        <v>53</v>
      </c>
      <c r="B13" t="s">
        <v>54</v>
      </c>
      <c r="C13" t="s">
        <v>51</v>
      </c>
      <c r="D13" s="10">
        <v>0.020725</v>
      </c>
      <c r="E13" s="12">
        <f>D13*$B$2</f>
        <v>0.020725</v>
      </c>
      <c r="F13" t="s">
        <v>36</v>
      </c>
      <c r="G13" s="5">
        <f>E13*0.1864194954</f>
        <v>0.003864</v>
      </c>
    </row>
    <row r="14">
      <c r="A14" t="s" s="3">
        <v>55</v>
      </c>
      <c r="B14" t="s">
        <v>56</v>
      </c>
      <c r="C14" t="s">
        <v>48</v>
      </c>
      <c r="D14" s="10">
        <v>0.40672</v>
      </c>
      <c r="E14" s="12">
        <f>D14*$B$2</f>
        <v>0.40672</v>
      </c>
      <c r="F14" t="s">
        <v>52</v>
      </c>
      <c r="G14" s="5">
        <f>E14*0.5999</f>
        <v>0.243991</v>
      </c>
    </row>
    <row r="15">
      <c r="A15" t="s" s="3">
        <v>57</v>
      </c>
      <c r="B15" t="s">
        <v>58</v>
      </c>
      <c r="C15" t="s">
        <v>59</v>
      </c>
      <c r="D15" s="10">
        <v>0.00192</v>
      </c>
      <c r="E15" s="12">
        <f>D15*$B$2</f>
        <v>0.00192</v>
      </c>
      <c r="F15" t="s">
        <v>36</v>
      </c>
      <c r="G15" s="5">
        <f>E15*4.0406</f>
        <v>0.007758</v>
      </c>
    </row>
    <row r="16">
      <c r="A16" t="s" s="3">
        <v>60</v>
      </c>
      <c r="B16" t="s">
        <v>61</v>
      </c>
      <c r="C16" t="s">
        <v>59</v>
      </c>
      <c r="D16" s="10">
        <v>0.141451</v>
      </c>
      <c r="E16" s="12">
        <f>D16*$B$2</f>
        <v>0.141451</v>
      </c>
      <c r="F16" t="s">
        <v>36</v>
      </c>
      <c r="G16" s="5">
        <f>E16*0.9499985037</f>
        <v>0.134378</v>
      </c>
    </row>
    <row r="17">
      <c r="A17"/>
      <c r="B17"/>
      <c r="C17"/>
      <c r="D17"/>
      <c r="E17"/>
      <c r="F17" t="s" s="4">
        <v>62</v>
      </c>
      <c r="G17" s="13">
        <f>SUM(G7:G16)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63</v>
      </c>
      <c r="B1" t="s" s="2">
        <v>64</v>
      </c>
      <c r="C1" t="s" s="2">
        <v>65</v>
      </c>
      <c r="D1" t="s" s="2">
        <v>66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67</v>
      </c>
      <c r="D2" s="12">
        <v>4</v>
      </c>
      <c r="E2" t="s">
        <v>26</v>
      </c>
      <c r="F2" t="s">
        <v>68</v>
      </c>
    </row>
    <row r="3">
      <c r="A3">
        <v>1</v>
      </c>
      <c r="B3" t="s">
        <v>69</v>
      </c>
      <c r="C3" t="s">
        <v>67</v>
      </c>
      <c r="D3" s="12">
        <v>4</v>
      </c>
      <c r="E3" t="s">
        <v>26</v>
      </c>
      <c r="F3" t="s">
        <v>70</v>
      </c>
    </row>
    <row r="4">
      <c r="A4">
        <v>2</v>
      </c>
      <c r="B4" t="s">
        <v>71</v>
      </c>
      <c r="C4" t="s">
        <v>67</v>
      </c>
      <c r="D4" s="12">
        <v>4</v>
      </c>
      <c r="E4" t="s">
        <v>36</v>
      </c>
      <c r="F4" t="s">
        <v>72</v>
      </c>
    </row>
    <row r="5">
      <c r="A5">
        <v>3</v>
      </c>
      <c r="B5" t="s">
        <v>73</v>
      </c>
      <c r="C5" t="s">
        <v>74</v>
      </c>
      <c r="D5" s="12">
        <v>1.347</v>
      </c>
      <c r="E5" t="s">
        <v>52</v>
      </c>
      <c r="F5" t="s">
        <v>51</v>
      </c>
    </row>
    <row r="6">
      <c r="A6">
        <v>3</v>
      </c>
      <c r="B6" t="s">
        <v>75</v>
      </c>
      <c r="C6" t="s">
        <v>74</v>
      </c>
      <c r="D6" s="12">
        <v>0.021</v>
      </c>
      <c r="E6" t="s">
        <v>36</v>
      </c>
      <c r="F6" t="s">
        <v>51</v>
      </c>
    </row>
    <row r="7">
      <c r="A7">
        <v>3</v>
      </c>
      <c r="B7" t="s">
        <v>76</v>
      </c>
      <c r="C7" t="s">
        <v>74</v>
      </c>
      <c r="D7" s="12">
        <v>0.041</v>
      </c>
      <c r="E7" t="s">
        <v>36</v>
      </c>
      <c r="F7" t="s">
        <v>59</v>
      </c>
    </row>
    <row r="8">
      <c r="A8">
        <v>3</v>
      </c>
      <c r="B8" t="s">
        <v>77</v>
      </c>
      <c r="C8" t="s">
        <v>74</v>
      </c>
      <c r="D8" s="12">
        <v>0.622</v>
      </c>
      <c r="E8" t="s">
        <v>36</v>
      </c>
      <c r="F8" t="s">
        <v>45</v>
      </c>
    </row>
    <row r="9">
      <c r="A9">
        <v>3</v>
      </c>
      <c r="B9" t="s">
        <v>78</v>
      </c>
      <c r="C9" t="s">
        <v>74</v>
      </c>
      <c r="D9" s="12">
        <v>0.829</v>
      </c>
      <c r="E9" t="s">
        <v>36</v>
      </c>
      <c r="F9" t="s">
        <v>39</v>
      </c>
    </row>
    <row r="10">
      <c r="A10">
        <v>3</v>
      </c>
      <c r="B10" t="s">
        <v>79</v>
      </c>
      <c r="C10" t="s">
        <v>67</v>
      </c>
      <c r="D10" s="12">
        <v>20.725</v>
      </c>
      <c r="E10" t="s">
        <v>26</v>
      </c>
      <c r="F10" t="s">
        <v>80</v>
      </c>
    </row>
    <row r="11">
      <c r="A11">
        <v>4</v>
      </c>
      <c r="B11" t="s">
        <v>81</v>
      </c>
      <c r="C11" t="s">
        <v>67</v>
      </c>
      <c r="D11" s="12">
        <v>1.14</v>
      </c>
      <c r="E11" t="s">
        <v>52</v>
      </c>
      <c r="F11" t="s">
        <v>80</v>
      </c>
    </row>
    <row r="12">
      <c r="A12">
        <v>5</v>
      </c>
      <c r="B12" t="s">
        <v>82</v>
      </c>
      <c r="C12" t="s">
        <v>74</v>
      </c>
      <c r="D12" s="12">
        <v>20.725</v>
      </c>
      <c r="E12" t="s">
        <v>26</v>
      </c>
      <c r="F12" t="s">
        <v>48</v>
      </c>
    </row>
    <row r="13">
      <c r="A13">
        <v>1</v>
      </c>
      <c r="B13" t="s">
        <v>83</v>
      </c>
      <c r="C13" t="s">
        <v>67</v>
      </c>
      <c r="D13" s="12">
        <v>0.6</v>
      </c>
      <c r="E13" t="s">
        <v>36</v>
      </c>
      <c r="F13" t="s">
        <v>70</v>
      </c>
    </row>
    <row r="14">
      <c r="A14">
        <v>2</v>
      </c>
      <c r="B14" t="s">
        <v>84</v>
      </c>
      <c r="C14" t="s">
        <v>74</v>
      </c>
      <c r="D14" s="12">
        <v>0.4</v>
      </c>
      <c r="E14" t="s">
        <v>52</v>
      </c>
      <c r="F14" t="s">
        <v>48</v>
      </c>
    </row>
    <row r="15">
      <c r="A15">
        <v>2</v>
      </c>
      <c r="B15" t="s">
        <v>85</v>
      </c>
      <c r="C15" t="s">
        <v>74</v>
      </c>
      <c r="D15" s="12">
        <v>0.1</v>
      </c>
      <c r="E15" t="s">
        <v>36</v>
      </c>
      <c r="F15" t="s">
        <v>59</v>
      </c>
    </row>
    <row r="16">
      <c r="A16">
        <v>2</v>
      </c>
      <c r="B16" t="s">
        <v>86</v>
      </c>
      <c r="C16" t="s">
        <v>67</v>
      </c>
      <c r="D16" s="12">
        <v>4</v>
      </c>
      <c r="E16" t="s">
        <v>26</v>
      </c>
      <c r="F16" t="s">
        <v>80</v>
      </c>
    </row>
    <row r="17">
      <c r="A17">
        <v>3</v>
      </c>
      <c r="B17" t="s">
        <v>87</v>
      </c>
      <c r="C17" t="s">
        <v>67</v>
      </c>
      <c r="D17" s="12">
        <v>0.076</v>
      </c>
      <c r="E17" t="s">
        <v>52</v>
      </c>
      <c r="F17" t="s">
        <v>80</v>
      </c>
    </row>
    <row r="18">
      <c r="A18">
        <v>4</v>
      </c>
      <c r="B18" t="s">
        <v>88</v>
      </c>
      <c r="C18" t="s">
        <v>74</v>
      </c>
      <c r="D18" s="12">
        <v>2</v>
      </c>
      <c r="E18" t="s">
        <v>26</v>
      </c>
      <c r="F18" t="s">
        <v>48</v>
      </c>
    </row>
    <row r="19">
      <c r="A19">
        <v>2</v>
      </c>
      <c r="B19" t="s">
        <v>89</v>
      </c>
      <c r="C19" t="s">
        <v>74</v>
      </c>
      <c r="D19" s="12">
        <v>0.028</v>
      </c>
      <c r="E19" t="s">
        <v>36</v>
      </c>
      <c r="F19" t="s">
        <v>42</v>
      </c>
    </row>
    <row r="20">
      <c r="A20">
        <v>1</v>
      </c>
      <c r="B20" t="s">
        <v>90</v>
      </c>
      <c r="C20" t="s">
        <v>67</v>
      </c>
      <c r="D20" s="12">
        <v>0.024</v>
      </c>
      <c r="E20" t="s">
        <v>36</v>
      </c>
      <c r="F20" t="s">
        <v>70</v>
      </c>
    </row>
    <row r="21">
      <c r="A21">
        <v>2</v>
      </c>
      <c r="B21" t="s">
        <v>91</v>
      </c>
      <c r="C21" t="s">
        <v>74</v>
      </c>
      <c r="D21" s="12">
        <v>0.012</v>
      </c>
      <c r="E21" t="s">
        <v>36</v>
      </c>
      <c r="F21" t="s">
        <v>35</v>
      </c>
    </row>
    <row r="22">
      <c r="A22">
        <v>2</v>
      </c>
      <c r="B22" t="s">
        <v>84</v>
      </c>
      <c r="C22" t="s">
        <v>74</v>
      </c>
      <c r="D22" s="12">
        <v>0.007</v>
      </c>
      <c r="E22" t="s">
        <v>52</v>
      </c>
      <c r="F22" t="s">
        <v>48</v>
      </c>
    </row>
    <row r="23">
      <c r="A23">
        <v>2</v>
      </c>
      <c r="B23" t="s">
        <v>92</v>
      </c>
      <c r="C23" t="s">
        <v>74</v>
      </c>
      <c r="D23" s="12">
        <v>0.002</v>
      </c>
      <c r="E23" t="s">
        <v>36</v>
      </c>
      <c r="F23" t="s">
        <v>59</v>
      </c>
    </row>
    <row r="24">
      <c r="A24">
        <v>2</v>
      </c>
      <c r="B24" t="s">
        <v>93</v>
      </c>
      <c r="C24" t="s">
        <v>74</v>
      </c>
      <c r="D24" s="12">
        <v>0.003</v>
      </c>
      <c r="E24" t="s">
        <v>36</v>
      </c>
      <c r="F24" t="s">
        <v>45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94</v>
      </c>
      <c r="B1" t="s" s="2">
        <v>95</v>
      </c>
      <c r="C1" t="s" s="2">
        <v>96</v>
      </c>
      <c r="D1" t="s" s="2">
        <v>97</v>
      </c>
      <c r="E1" t="s" s="2">
        <v>98</v>
      </c>
      <c r="F1" t="s" s="2">
        <v>99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100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101</v>
      </c>
      <c r="B4">
        <v>1</v>
      </c>
      <c r="C4" t="s">
        <v>102</v>
      </c>
      <c r="D4" t="s" s="14">
        <v>103</v>
      </c>
      <c r="E4" t="s" s="14">
        <v>104</v>
      </c>
      <c r="F4"/>
    </row>
    <row r="5">
      <c r="A5" t="s">
        <v>101</v>
      </c>
      <c r="B5">
        <v>2</v>
      </c>
      <c r="C5" t="s">
        <v>105</v>
      </c>
      <c r="D5" t="s" s="14">
        <v>106</v>
      </c>
      <c r="E5" t="s" s="14">
        <v>107</v>
      </c>
      <c r="F5"/>
    </row>
    <row r="6">
      <c r="A6" t="s">
        <v>101</v>
      </c>
      <c r="B6">
        <v>3</v>
      </c>
      <c r="C6" t="s">
        <v>108</v>
      </c>
      <c r="D6" t="s" s="14">
        <v>109</v>
      </c>
      <c r="E6" t="s" s="14">
        <v>110</v>
      </c>
      <c r="F6"/>
    </row>
    <row r="7">
      <c r="A7" t="s">
        <v>101</v>
      </c>
      <c r="B7">
        <v>4</v>
      </c>
      <c r="C7" t="s">
        <v>111</v>
      </c>
      <c r="D7" t="s" s="14">
        <v>112</v>
      </c>
      <c r="E7" t="s" s="14">
        <v>113</v>
      </c>
      <c r="F7"/>
    </row>
    <row r="8">
      <c r="A8" t="s">
        <v>101</v>
      </c>
      <c r="B8">
        <v>5</v>
      </c>
      <c r="C8" t="s">
        <v>114</v>
      </c>
      <c r="D8" t="s" s="14">
        <v>115</v>
      </c>
      <c r="E8" t="s" s="14">
        <v>116</v>
      </c>
      <c r="F8"/>
    </row>
    <row r="9">
      <c r="A9" t="s">
        <v>101</v>
      </c>
      <c r="B9">
        <v>6</v>
      </c>
      <c r="C9" t="s">
        <v>108</v>
      </c>
      <c r="D9" t="s" s="14">
        <v>117</v>
      </c>
      <c r="E9" t="s" s="14"/>
      <c r="F9"/>
    </row>
    <row r="10">
      <c r="A10" t="s">
        <v>118</v>
      </c>
      <c r="B10"/>
      <c r="C10"/>
      <c r="D10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0"/>
      <c r="F10"/>
    </row>
    <row r="11">
      <c r="A11" t="s">
        <v>119</v>
      </c>
      <c r="B11"/>
      <c r="C11"/>
      <c r="D11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1"/>
      <c r="F11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5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8">
        <v>120</v>
      </c>
      <c r="B1"/>
      <c r="C1"/>
      <c r="D1"/>
    </row>
    <row r="2">
      <c r="A2" t="str" s="15">
        <f>"00000156 · PAT.INDIVIDUELS · référence : "&amp;Besoins!B3&amp;" "&amp;Besoins!C3&amp;" · multiplicateur réglable sur la feuille ""Besoins"""</f>
        <v>00000156 · PAT.INDIVIDUELS · référence : 4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121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122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123</v>
      </c>
      <c r="B10"/>
      <c r="C10"/>
      <c r="D10"/>
    </row>
    <row r="11">
      <c r="A11" t="s" s="18">
        <v>124</v>
      </c>
      <c r="B11" t="str" s="14">
        <f>"[TAMISER] "&amp;Procedure!D4</f>
        <v>[TAMISER] farine T55 avant toutes étapes</v>
      </c>
      <c r="C11"/>
      <c r="D11"/>
    </row>
    <row r="12">
      <c r="A12"/>
      <c r="B12" t="str">
        <f>Besoins!B8</f>
        <v>FARINE (FLEUR DE FROMENT)</v>
      </c>
      <c r="C12" s="12">
        <f>Besoins!E8</f>
        <v>0.829016</v>
      </c>
      <c r="D12" t="str">
        <f>Besoins!F8</f>
        <v>kg</v>
      </c>
    </row>
    <row r="13">
      <c r="A13"/>
      <c r="B13" t="str" s="17">
        <f>"ℹ "&amp;Procedure!E4</f>
        <v>ℹ</v>
      </c>
      <c r="C13"/>
      <c r="D13"/>
    </row>
    <row r="14">
      <c r="A14" t="s" s="18">
        <v>125</v>
      </c>
      <c r="B14" t="str" s="14">
        <f>"[BOUILLIR] "&amp;Procedure!D5</f>
        <v>[BOUILLIR] Si bassine du bateur inox direct sur feu vif avec la feuille ou spatule</v>
      </c>
      <c r="C14"/>
      <c r="D14"/>
    </row>
    <row r="15">
      <c r="A15"/>
      <c r="B15" t="str">
        <f>Besoins!B12</f>
        <v>EAU</v>
      </c>
      <c r="C15" s="12">
        <f>Besoins!E12</f>
        <v>1.34715</v>
      </c>
      <c r="D15" t="str">
        <f>Besoins!F12</f>
        <v>lt</v>
      </c>
    </row>
    <row r="16">
      <c r="A16"/>
      <c r="B16" t="str">
        <f>Besoins!B13</f>
        <v>SEL</v>
      </c>
      <c r="C16" s="12">
        <f>Besoins!E13</f>
        <v>0.020725</v>
      </c>
      <c r="D16" t="str">
        <f>Besoins!F13</f>
        <v>kg</v>
      </c>
    </row>
    <row r="17">
      <c r="A17"/>
      <c r="B17" t="s">
        <v>126</v>
      </c>
      <c r="C17" s="12">
        <f>'Besoins'!$B$2*0.0414507772</f>
        <v>0.041451</v>
      </c>
      <c r="D17" t="s">
        <v>36</v>
      </c>
    </row>
    <row r="18">
      <c r="A18"/>
      <c r="B18" t="s">
        <v>127</v>
      </c>
      <c r="C18" s="12">
        <f>'Besoins'!$B$2*0.621761658</f>
        <v>0.621762</v>
      </c>
      <c r="D18" t="s">
        <v>36</v>
      </c>
    </row>
    <row r="19">
      <c r="A19"/>
      <c r="B19" t="str" s="17">
        <f>"ℹ "&amp;Procedure!E5</f>
        <v>ℹ</v>
      </c>
      <c r="C19"/>
      <c r="D19"/>
    </row>
    <row r="20">
      <c r="A20" t="s" s="18">
        <v>128</v>
      </c>
      <c r="B20" t="str" s="14">
        <f>"[MÉLANGER] "&amp;Procedure!D6</f>
        <v>[MÉLANGER] La farine dans le liquide</v>
      </c>
      <c r="C20"/>
      <c r="D20"/>
    </row>
    <row r="21">
      <c r="A21"/>
      <c r="B21" t="str" s="17">
        <f>"ℹ "&amp;Procedure!E6</f>
        <v>ℹ</v>
      </c>
      <c r="C21"/>
      <c r="D21"/>
    </row>
    <row r="22">
      <c r="A22" t="s" s="18">
        <v>129</v>
      </c>
      <c r="B22" t="str" s="14">
        <f>"[DESSÉCHER] "&amp;Procedure!D7</f>
        <v>[DESSÉCHER] La panade à la spatule</v>
      </c>
      <c r="C22"/>
      <c r="D22"/>
    </row>
    <row r="23">
      <c r="A23"/>
      <c r="B23" t="str" s="17">
        <f>"ℹ "&amp;Procedure!E7</f>
        <v>ℹ</v>
      </c>
      <c r="C23"/>
      <c r="D23"/>
    </row>
    <row r="24">
      <c r="A24" t="s" s="18">
        <v>130</v>
      </c>
      <c r="B24" t="str" s="14">
        <f>"[INCORPORER] "&amp;Procedure!D8</f>
        <v>[INCORPORER] Les œufs entiers un à un</v>
      </c>
      <c r="C24"/>
      <c r="D24"/>
    </row>
    <row r="25">
      <c r="A25"/>
      <c r="B25" t="s">
        <v>131</v>
      </c>
      <c r="C25" s="12">
        <f>'Besoins'!$B$2*20.725388601</f>
        <v>20.725389</v>
      </c>
      <c r="D25" t="s">
        <v>26</v>
      </c>
    </row>
    <row r="26">
      <c r="A26"/>
      <c r="B26" t="str" s="17">
        <f>"ℹ "&amp;Procedure!E8</f>
        <v>ℹ</v>
      </c>
      <c r="C26"/>
      <c r="D26"/>
    </row>
    <row r="27">
      <c r="A27" t="s" s="18">
        <v>132</v>
      </c>
      <c r="B27" t="str" s="14">
        <f>"[MÉLANGER] "&amp;Procedure!D9</f>
        <v>[MÉLANGER] Mélanger jusqu'au lissage complet et homogénéisations de la pâte , mettre de coté avec un linge humide jusqu'au dressage</v>
      </c>
      <c r="C27"/>
      <c r="D27"/>
    </row>
    <row r="28">
      <c r="A28"/>
      <c r="B28"/>
      <c r="C28"/>
      <c r="D28"/>
    </row>
    <row r="29">
      <c r="A29" t="s" s="16">
        <v>133</v>
      </c>
      <c r="B29"/>
      <c r="C29"/>
      <c r="D29"/>
    </row>
    <row r="30">
      <c r="A30"/>
      <c r="B3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0"/>
      <c r="D30"/>
    </row>
    <row r="31">
      <c r="A31"/>
      <c r="B31"/>
      <c r="C31"/>
      <c r="D31"/>
    </row>
    <row r="32">
      <c r="A32" t="s" s="16">
        <v>134</v>
      </c>
      <c r="B32"/>
      <c r="C32"/>
      <c r="D32"/>
    </row>
    <row r="33">
      <c r="A33"/>
      <c r="B33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3"/>
      <c r="D33"/>
    </row>
    <row r="34">
      <c r="A34"/>
      <c r="B34"/>
      <c r="C34"/>
      <c r="D34"/>
    </row>
    <row r="35">
      <c r="A35" t="s" s="19">
        <v>23</v>
      </c>
      <c r="B35"/>
      <c r="C35"/>
      <c r="D35"/>
    </row>
  </sheetData>
  <sheetProtection sheet="1"/>
  <mergeCells count="23">
    <mergeCell ref="A1:D1"/>
    <mergeCell ref="A2:D2"/>
    <mergeCell ref="A4:D4"/>
    <mergeCell ref="B5:D5"/>
    <mergeCell ref="A7:D7"/>
    <mergeCell ref="B8:D8"/>
    <mergeCell ref="A10:D10"/>
    <mergeCell ref="B11:D11"/>
    <mergeCell ref="B13:D13"/>
    <mergeCell ref="B14:D14"/>
    <mergeCell ref="B19:D19"/>
    <mergeCell ref="B20:D20"/>
    <mergeCell ref="B21:D21"/>
    <mergeCell ref="B22:D22"/>
    <mergeCell ref="B23:D23"/>
    <mergeCell ref="B24:D24"/>
    <mergeCell ref="B26:D26"/>
    <mergeCell ref="B27:D27"/>
    <mergeCell ref="A29:D29"/>
    <mergeCell ref="B30:D30"/>
    <mergeCell ref="A32:D32"/>
    <mergeCell ref="B33:D33"/>
    <mergeCell ref="A35:D3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2026-08-01T03:49:39Z</dcterms:created>
  <dc:title>CHOUX GANACHE (b)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2026-08-01T03:49:39Z</dcterms:modified>
  <cp:revision>1</cp:revision>
</cp:coreProperties>
</file>