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<sst xmlns="http://schemas.openxmlformats.org/spreadsheetml/2006/main" count="92" uniqueCount="92">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</sst>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E8*14</f>
        <v>1.4</v>
      </c>
    </row>
    <row r="9">
      <c r="A9" t="s">
        <v>38</v>
      </c>
      <c r="B9" t="s">
        <v>39</v>
      </c>
      <c r="C9" t="s">
        <v>40</v>
      </c>
      <c r="D9" s="9">
        <v>0.225</v>
      </c>
      <c r="E9" s="11">
        <f>D9*$B$2</f>
        <v>0.225</v>
      </c>
      <c r="F9" t="s">
        <v>41</v>
      </c>
      <c r="G9" s="4">
        <f>E9*0.56</f>
        <v>0.126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41</v>
      </c>
      <c r="G10" s="4">
        <f>E10*3.8</f>
        <v>0.38</v>
      </c>
    </row>
    <row r="11">
      <c r="A11" t="s">
        <v>45</v>
      </c>
      <c r="B11" t="s">
        <v>46</v>
      </c>
      <c r="C11" t="s">
        <v>47</v>
      </c>
      <c r="D11" s="9">
        <v>0.24</v>
      </c>
      <c r="E11" s="11">
        <f>D11*$B$2</f>
        <v>0.24</v>
      </c>
      <c r="F11" t="s">
        <v>41</v>
      </c>
      <c r="G11" s="4">
        <f>E11*5.2</f>
        <v>1.248</v>
      </c>
    </row>
    <row r="12">
      <c r="A12" t="s" s="12">
        <v>48</v>
      </c>
      <c r="B12" t="s">
        <v>49</v>
      </c>
      <c r="C12" t="s">
        <v>50</v>
      </c>
      <c r="D12" s="9">
        <v>4.25</v>
      </c>
      <c r="E12" s="11">
        <f>D12*$B$2</f>
        <v>4.25</v>
      </c>
      <c r="F12" t="s">
        <v>25</v>
      </c>
      <c r="G12" s="4">
        <f>E12*0.27</f>
        <v>1.1475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41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41</v>
      </c>
      <c r="F3" t="s">
        <v>47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41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50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41</v>
      </c>
      <c r="F8" t="s">
        <v>40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41</v>
      </c>
      <c r="F10" t="s">
        <v>44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41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41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/>
      <c r="B14" t="str">
        <f>Besoins!B10</f>
        <v>Raisins secs blonds sultanines</v>
      </c>
      <c r="C14" s="11">
        <f>Besoins!E10</f>
        <v>0.1</v>
      </c>
      <c r="D14" t="str">
        <f>Besoins!F10</f>
        <v>kg</v>
      </c>
    </row>
    <row r="15">
      <c r="A15"/>
      <c r="B15" t="str">
        <f>Besoins!B8</f>
        <v>Rhum ambré de cuisine (baba)</v>
      </c>
      <c r="C15" s="11">
        <f>Besoins!E8</f>
        <v>0.1</v>
      </c>
      <c r="D15" t="str">
        <f>Besoins!F8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41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