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<sst xmlns="http://schemas.openxmlformats.org/spreadsheetml/2006/main" count="84" uniqueCount="84">
  <si>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</si>
  <si>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</si>
  <si>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APPAREIL À BAVAROIS AUX FRAMBOISES</t>
  </si>
  <si>
    <t>Code</t>
  </si>
  <si>
    <t>GRO_CDR_B567A</t>
  </si>
  <si>
    <t>Classe</t>
  </si>
  <si>
    <t>Appareils divers (PAT.CREAMS.APPAREILS)</t>
  </si>
  <si>
    <t>Statut</t>
  </si>
  <si>
    <t>publie</t>
  </si>
  <si>
    <t>Verrouillée</t>
  </si>
  <si>
    <t>Non</t>
  </si>
  <si>
    <t>Source bibliographique</t>
  </si>
  <si>
    <t>La Cuisine de Référence (BPI.CDR2002)</t>
  </si>
  <si>
    <t>Provenance</t>
  </si>
  <si>
    <t>Quantité de référence</t>
  </si>
  <si>
    <t>2,6 kg</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</si>
  <si>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</si>
  <si>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</si>
  <si>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</si>
  <si>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</si>
  <si>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</si>
  <si>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</si>
  <si>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</si>
  <si>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</si>
  <si>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</si>
  <si>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</si>
  <si>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</si>
  <si>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</si>
  <si>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</si>
  <si>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</si>
  <si>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</si>
  <si>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</si>
  <si>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</si>
  <si>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</si>
  <si>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</si>
  <si>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</si>
  <si>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00000274</t>
  </si>
  <si>
    <t>GELATINE EN FEUILLES</t>
  </si>
  <si>
    <t>Gélatines et texturants</t>
  </si>
  <si>
    <t>CRE-LIQUIDE-35</t>
  </si>
  <si>
    <t>Crème liquide entière 35% MG UHT</t>
  </si>
  <si>
    <t>Crèmes fraîches et laitières</t>
  </si>
  <si>
    <t>RNM3770123</t>
  </si>
  <si>
    <t>CITRON Espagne cat.I 4(58-67mm)</t>
  </si>
  <si>
    <t>Légumes</t>
  </si>
  <si>
    <t>RNM19640123</t>
  </si>
  <si>
    <t>FRAMBOISE Espagne barq.125g</t>
  </si>
  <si>
    <t>SUC-BLANC</t>
  </si>
  <si>
    <t>Sucre blanc cristal sac 25 kg</t>
  </si>
  <si>
    <t>Sucres et édulcorants</t>
  </si>
  <si>
    <t>Total</t>
  </si>
  <si>
    <t>Niveau</t>
  </si>
  <si>
    <t>Composant</t>
  </si>
  <si>
    <t>Type</t>
  </si>
  <si>
    <t>Quantité (pour 2,6 kg)</t>
  </si>
  <si>
    <t>recette</t>
  </si>
  <si>
    <t>Appareils divers</t>
  </si>
  <si>
    <t xml:space="preserve">    ↳ FRAMBOISE Espagne barq.125g</t>
  </si>
  <si>
    <t>matiere</t>
  </si>
  <si>
    <t xml:space="preserve">    ↳ CITRON Espagne cat.I 4(58-67mm)</t>
  </si>
  <si>
    <t xml:space="preserve">    ↳ Sucre blanc cristal sac 25 kg</t>
  </si>
  <si>
    <t xml:space="preserve">    ↳ Eau (robinet - moy. France 2026)</t>
  </si>
  <si>
    <t xml:space="preserve">    ↳ GELATINE EN FEUILLES (P)</t>
  </si>
  <si>
    <t>pc</t>
  </si>
  <si>
    <t>Conversions diverses</t>
  </si>
  <si>
    <t xml:space="preserve">        ↳ GELATINE EN FEUILLES</t>
  </si>
  <si>
    <t xml:space="preserve">    ↳ Crème liquide entière 35% MG UHT</t>
  </si>
  <si>
    <t>Recette</t>
  </si>
  <si>
    <t>#</t>
  </si>
  <si>
    <t>Verbe</t>
  </si>
  <si>
    <t>Étape</t>
  </si>
  <si>
    <t>Précision technique</t>
  </si>
  <si>
    <t>Durée</t>
  </si>
  <si>
    <t>Mise en place — Peser et mesurer ; tremper la gélatine dans l'eau froide.</t>
  </si>
  <si>
    <t>Crème fouettée — Monter la crème fleurette sans trop la serrer : onctueuse, lisse et homogène.</t>
  </si>
  <si>
    <t>Fiche technique — APPAREIL À BAVAROIS AUX FRAMBOISES</t>
  </si>
  <si>
    <t>APPAREIL À BAVAROIS AUX FRAMBOISES  GRO_CDR_B567A</t>
  </si>
  <si>
    <t>1.</t>
  </si>
  <si>
    <t xml:space="preserve">    GELATINE EN FEUILLES (P) (conv.)</t>
  </si>
  <si>
    <t>2.</t>
  </si>
  <si>
    <t>3.</t>
  </si>
  <si>
    <t xml:space="preserve">    FRAMBOISE Espagne barq.125g</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</si>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</sst>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33.206076</v>
      </c>
    </row>
    <row r="12">
      <c r="A12" t="s" s="3">
        <v>17</v>
      </c>
      <c r="B12" s="4">
        <v>12.771567692308</v>
      </c>
    </row>
    <row r="13">
      <c r="A13"/>
      <c r="B13"/>
    </row>
    <row r="14">
      <c r="A14" t="s" s="5">
        <v>18</v>
      </c>
      <c r="B14" t="s" s="5">
        <v>15</v>
      </c>
    </row>
    <row r="15">
      <c r="A15" t="s" s="5">
        <v>19</v>
      </c>
      <c r="B15" s="6">
        <v>33.206076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2.6</v>
      </c>
      <c r="C3" t="s" s="10">
        <v>25</v>
      </c>
      <c r="D3"/>
      <c r="E3"/>
      <c r="F3"/>
    </row>
    <row r="4">
      <c r="A4" t="s">
        <v>26</v>
      </c>
      <c r="B4" s="11">
        <f>$B$2*B3</f>
        <v>2.6</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E7*0.0043</f>
        <v>0.00043</v>
      </c>
    </row>
    <row r="8">
      <c r="A8" t="s" s="12">
        <v>36</v>
      </c>
      <c r="B8" t="s">
        <v>37</v>
      </c>
      <c r="C8" t="s">
        <v>38</v>
      </c>
      <c r="D8" s="9">
        <v>0.028</v>
      </c>
      <c r="E8" s="11">
        <f>D8*$B$2</f>
        <v>0.028</v>
      </c>
      <c r="F8" t="s">
        <v>25</v>
      </c>
      <c r="G8" s="4">
        <f>E8*16.0945</f>
        <v>0.450646</v>
      </c>
    </row>
    <row r="9">
      <c r="A9" t="s">
        <v>39</v>
      </c>
      <c r="B9" t="s">
        <v>40</v>
      </c>
      <c r="C9" t="s">
        <v>41</v>
      </c>
      <c r="D9" s="9">
        <v>0.8</v>
      </c>
      <c r="E9" s="11">
        <f>D9*$B$2</f>
        <v>0.8</v>
      </c>
      <c r="F9" t="s">
        <v>35</v>
      </c>
      <c r="G9" s="4">
        <f>E9*2.85</f>
        <v>2.28</v>
      </c>
    </row>
    <row r="10">
      <c r="A10" t="s">
        <v>42</v>
      </c>
      <c r="B10" t="s">
        <v>43</v>
      </c>
      <c r="C10" t="s">
        <v>44</v>
      </c>
      <c r="D10" s="9">
        <v>0.15</v>
      </c>
      <c r="E10" s="11">
        <f>D10*$B$2</f>
        <v>0.15</v>
      </c>
      <c r="F10" t="s">
        <v>25</v>
      </c>
      <c r="G10" s="4">
        <f>E10*1.8</f>
        <v>0.27</v>
      </c>
    </row>
    <row r="11">
      <c r="A11" t="s">
        <v>45</v>
      </c>
      <c r="B11" t="s">
        <v>46</v>
      </c>
      <c r="C11" t="s">
        <v>44</v>
      </c>
      <c r="D11" s="9">
        <v>1.5</v>
      </c>
      <c r="E11" s="11">
        <f>D11*$B$2</f>
        <v>1.5</v>
      </c>
      <c r="F11" t="s">
        <v>25</v>
      </c>
      <c r="G11" s="4">
        <f>E11*20</f>
        <v>30</v>
      </c>
    </row>
    <row r="12">
      <c r="A12" t="s">
        <v>47</v>
      </c>
      <c r="B12" t="s">
        <v>48</v>
      </c>
      <c r="C12" t="s">
        <v>49</v>
      </c>
      <c r="D12" s="9">
        <v>0.25</v>
      </c>
      <c r="E12" s="11">
        <f>D12*$B$2</f>
        <v>0.25</v>
      </c>
      <c r="F12" t="s">
        <v>25</v>
      </c>
      <c r="G12" s="4">
        <f>E12*0.82</f>
        <v>0.205</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2.6</v>
      </c>
      <c r="E2" t="s">
        <v>25</v>
      </c>
      <c r="F2" t="s">
        <v>56</v>
      </c>
    </row>
    <row r="3">
      <c r="A3">
        <v>1</v>
      </c>
      <c r="B3" t="s">
        <v>57</v>
      </c>
      <c r="C3" t="s">
        <v>58</v>
      </c>
      <c r="D3" s="11">
        <v>1.1</v>
      </c>
      <c r="E3" t="s">
        <v>25</v>
      </c>
      <c r="F3" t="s">
        <v>44</v>
      </c>
    </row>
    <row r="4">
      <c r="A4">
        <v>1</v>
      </c>
      <c r="B4" t="s">
        <v>59</v>
      </c>
      <c r="C4" t="s">
        <v>58</v>
      </c>
      <c r="D4" s="11">
        <v>0.15</v>
      </c>
      <c r="E4" t="s">
        <v>25</v>
      </c>
      <c r="F4" t="s">
        <v>44</v>
      </c>
    </row>
    <row r="5">
      <c r="A5">
        <v>1</v>
      </c>
      <c r="B5" t="s">
        <v>60</v>
      </c>
      <c r="C5" t="s">
        <v>58</v>
      </c>
      <c r="D5" s="11">
        <v>0.25</v>
      </c>
      <c r="E5" t="s">
        <v>25</v>
      </c>
      <c r="F5" t="s">
        <v>49</v>
      </c>
    </row>
    <row r="6">
      <c r="A6">
        <v>1</v>
      </c>
      <c r="B6" t="s">
        <v>61</v>
      </c>
      <c r="C6" t="s">
        <v>58</v>
      </c>
      <c r="D6" s="11">
        <v>0.1</v>
      </c>
      <c r="E6" t="s">
        <v>35</v>
      </c>
      <c r="F6" t="s">
        <v>34</v>
      </c>
    </row>
    <row r="7">
      <c r="A7">
        <v>1</v>
      </c>
      <c r="B7" t="s">
        <v>62</v>
      </c>
      <c r="C7" t="s">
        <v>55</v>
      </c>
      <c r="D7" s="11">
        <v>14</v>
      </c>
      <c r="E7" t="s">
        <v>63</v>
      </c>
      <c r="F7" t="s">
        <v>64</v>
      </c>
    </row>
    <row r="8">
      <c r="A8">
        <v>2</v>
      </c>
      <c r="B8" t="s">
        <v>65</v>
      </c>
      <c r="C8" t="s">
        <v>58</v>
      </c>
      <c r="D8" s="11">
        <v>0.028</v>
      </c>
      <c r="E8" t="s">
        <v>25</v>
      </c>
      <c r="F8" t="s">
        <v>38</v>
      </c>
    </row>
    <row r="9">
      <c r="A9">
        <v>1</v>
      </c>
      <c r="B9" t="s">
        <v>66</v>
      </c>
      <c r="C9" t="s">
        <v>58</v>
      </c>
      <c r="D9" s="11">
        <v>0.8</v>
      </c>
      <c r="E9" t="s">
        <v>35</v>
      </c>
      <c r="F9" t="s">
        <v>41</v>
      </c>
    </row>
    <row r="10">
      <c r="A10">
        <v>1</v>
      </c>
      <c r="B10" t="s">
        <v>57</v>
      </c>
      <c r="C10" t="s">
        <v>58</v>
      </c>
      <c r="D10" s="11">
        <v>0.4</v>
      </c>
      <c r="E10" t="s">
        <v>25</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s" s="14">
        <v>73</v>
      </c>
      <c r="E2" t="s" s="14"/>
      <c r="F2"/>
    </row>
    <row r="3">
      <c r="A3" t="s">
        <v>2</v>
      </c>
      <c r="B3">
        <v>2</v>
      </c>
      <c r="C3"/>
      <c r="D3" t="inlineStr" s="14">
        <is>
          <t>Sirop — Porter le sucre et l'eau à ébullition dans une petite russe (sirop à 1,2624, soit 30° Baumé). Y fondre la gélatine bien égouttée, passer au chinois étamine et laisser refroidir en vannant régulièrement.</t>
        </is>
      </c>
      <c r="E3" t="s" s="14"/>
      <c r="F3"/>
    </row>
    <row r="4">
      <c r="A4" t="s">
        <v>2</v>
      </c>
      <c r="B4">
        <v>3</v>
      </c>
      <c r="C4"/>
      <c r="D4" t="inlineStr" s="14">
        <is>
          <t>Fruits — Laver très délicatement les framboises et les égoutter. Les mixer, passer la pulpe au chinois dans une grande calotte, ajouter le jus de citron selon l'acidité, et garder la pulpe sur glace ou au froid. Tailler à part les fruits réservés pour garnir.</t>
        </is>
      </c>
      <c r="E4" t="s" s="14"/>
      <c r="F4"/>
    </row>
    <row r="5">
      <c r="A5" t="s">
        <v>2</v>
      </c>
      <c r="B5">
        <v>4</v>
      </c>
      <c r="C5"/>
      <c r="D5" t="s" s="14">
        <v>74</v>
      </c>
      <c r="E5" t="s" s="14"/>
      <c r="F5"/>
    </row>
    <row r="6">
      <c r="A6" t="s">
        <v>2</v>
      </c>
      <c r="B6">
        <v>5</v>
      </c>
      <c r="C6"/>
      <c r="D6" t="inlineStr" s="14">
        <is>
          <t>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75</v>
      </c>
      <c r="B1"/>
      <c r="C1"/>
      <c r="D1"/>
    </row>
    <row r="2">
      <c r="A2" t="str" s="15">
        <f>"GRO_CDR_B567A · PAT.CREAMS.APPAREILS · référence : "&amp;Besoins!B3&amp;" "&amp;Besoins!C3&amp;" · multiplicateur réglable sur la feuille ""Besoins"""</f>
        <v>GRO_CDR_B567A · PAT.CREAMS.APPAREILS · référence : 2,6 kg · multiplicateur réglable sur la feuille </v>
      </c>
      <c r="B2"/>
      <c r="C2"/>
      <c r="D2"/>
    </row>
    <row r="3">
      <c r="A3"/>
      <c r="B3"/>
      <c r="C3"/>
      <c r="D3"/>
    </row>
    <row r="4">
      <c r="A4" t="s" s="16">
        <v>76</v>
      </c>
      <c r="B4"/>
      <c r="C4"/>
      <c r="D4"/>
    </row>
    <row r="5">
      <c r="A5" t="s" s="17">
        <v>77</v>
      </c>
      <c r="B5" t="str" s="14">
        <f>Procedure!D2</f>
        <v>Mise en place — Peser et mesurer ; tremper la gélatine dans l'eau froide.</v>
      </c>
      <c r="C5"/>
      <c r="D5"/>
    </row>
    <row r="6">
      <c r="A6"/>
      <c r="B6" t="s">
        <v>78</v>
      </c>
      <c r="C6" s="11">
        <f>'Besoins'!$B$2*14</f>
        <v>14</v>
      </c>
      <c r="D6" t="s">
        <v>63</v>
      </c>
    </row>
    <row r="7">
      <c r="A7" t="s" s="17">
        <v>79</v>
      </c>
      <c r="B7" t="str" s="14">
        <f>Procedure!D3</f>
        <v>Sirop — Porter le sucre et l'eau à ébullition dans une petite russe (sirop à 1,2624, soit 30° Baumé). Y fondre la gélatine bien égouttée, passer au chinois étamine et laisser refroidir en vannant régulièrement.</v>
      </c>
      <c r="C7"/>
      <c r="D7"/>
    </row>
    <row r="8">
      <c r="A8"/>
      <c r="B8" t="str">
        <f>Besoins!B12</f>
        <v>Sucre blanc cristal sac 25 kg</v>
      </c>
      <c r="C8" s="11">
        <f>Besoins!E12</f>
        <v>0.25</v>
      </c>
      <c r="D8" t="str">
        <f>Besoins!F12</f>
        <v>kg</v>
      </c>
    </row>
    <row r="9">
      <c r="A9"/>
      <c r="B9" t="str">
        <f>Besoins!B7</f>
        <v>Eau (robinet - moy. France 2026)</v>
      </c>
      <c r="C9" s="11">
        <f>Besoins!E7</f>
        <v>0.1</v>
      </c>
      <c r="D9" t="str">
        <f>Besoins!F7</f>
        <v>lt</v>
      </c>
    </row>
    <row r="10">
      <c r="A10" t="s" s="17">
        <v>80</v>
      </c>
      <c r="B10" t="str" s="14">
        <f>Procedure!D4</f>
        <v>Fruits — Laver très délicatement les framboises et les égoutter. Les mixer, passer la pulpe au chinois dans une grande calotte, ajouter le jus de citron selon l'acidité, et garder la pulpe sur glace ou au froid. Tailler à part les fruits réservés pour garnir.</v>
      </c>
      <c r="C10"/>
      <c r="D10"/>
    </row>
    <row r="11">
      <c r="A11"/>
      <c r="B11" t="s">
        <v>81</v>
      </c>
      <c r="C11" s="11">
        <f>'Besoins'!$B$2*1.1</f>
        <v>1.1</v>
      </c>
      <c r="D11" t="s">
        <v>25</v>
      </c>
    </row>
    <row r="12">
      <c r="A12"/>
      <c r="B12" t="str">
        <f>Besoins!B10</f>
        <v>CITRON Espagne cat.I 4(58-67mm)</v>
      </c>
      <c r="C12" s="11">
        <f>Besoins!E10</f>
        <v>0.15</v>
      </c>
      <c r="D12" t="str">
        <f>Besoins!F10</f>
        <v>kg</v>
      </c>
    </row>
    <row r="13">
      <c r="A13"/>
      <c r="B13" t="s">
        <v>81</v>
      </c>
      <c r="C13" s="11">
        <f>'Besoins'!$B$2*0.4</f>
        <v>0.4</v>
      </c>
      <c r="D13" t="s">
        <v>25</v>
      </c>
    </row>
    <row r="14">
      <c r="A14" t="s" s="17">
        <v>82</v>
      </c>
      <c r="B14" t="str" s="14">
        <f>Procedure!D5</f>
        <v>Crème fouettée — Monter la crème fleurette sans trop la serrer : onctueuse, lisse et homogène.</v>
      </c>
      <c r="C14"/>
      <c r="D14"/>
    </row>
    <row r="15">
      <c r="A15"/>
      <c r="B15" t="str">
        <f>Besoins!B9</f>
        <v>Crème liquide entière 35% MG UHT</v>
      </c>
      <c r="C15" s="11">
        <f>Besoins!E9</f>
        <v>0.8</v>
      </c>
      <c r="D15" t="str">
        <f>Besoins!F9</f>
        <v>lt</v>
      </c>
    </row>
    <row r="16">
      <c r="A16" t="s" s="17">
        <v>83</v>
      </c>
      <c r="B16" t="str" s="14">
        <f>Procedure!D6</f>
        <v>Assemblage — Mêler le sirop froid à la pulpe ; dès que le mélange épaissit, incorporer très délicatement la crème fouettée et les fruits réservés, avec au besoin un très léger coup de fouet. Mouler aussitôt, sans attendre la prise complète, et réserver à +3 °C, 24 h au plus.</v>
      </c>
      <c r="C16"/>
      <c r="D16"/>
    </row>
    <row r="17">
      <c r="A17"/>
      <c r="B17"/>
      <c r="C17"/>
      <c r="D17"/>
    </row>
    <row r="18">
      <c r="A18" t="s" s="18">
        <v>22</v>
      </c>
      <c r="B18"/>
      <c r="C18"/>
      <c r="D18"/>
    </row>
  </sheetData>
  <sheetProtection sheet="1" formatRows="0" formatColumns="0"/>
  <mergeCells count="9">
    <mergeCell ref="A1:D1"/>
    <mergeCell ref="A2:D2"/>
    <mergeCell ref="A4:D4"/>
    <mergeCell ref="B5:D5"/>
    <mergeCell ref="B7:D7"/>
    <mergeCell ref="B10:D10"/>
    <mergeCell ref="B14:D14"/>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2026-10-30T15:40:22Z</dcterms:created>
  <dc:title>APPAREIL À BAVAROIS AUX FRAMBOI</dc:title>
  <dc:subject/>
  <dc:creator>CUIS.web</dc:creator>
  <cp:lastModifiedBy/>
  <cp:keywords/>
  <dc:description>Export automatique — moteur récursif d'origine : Bernard Vandendaele</dc:description>
  <cp:category/>
  <dc:language>en-US</dc:language>
  <dcterms:modified xsi:type="dcterms:W3CDTF">2026-10-30T15:40:22Z</dcterms:modified>
  <cp:revision>1</cp:revision>
</cp:coreProperties>
</file>