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<sst xmlns="http://schemas.openxmlformats.org/spreadsheetml/2006/main" count="73" uniqueCount="73">
  <si>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</si>
  <si>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</si>
  <si>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</si>
  <si>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</si>
  <si>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</si>
  <si>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</si>
  <si>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</si>
  <si>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</si>
  <si>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</si>
  <si>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</si>
  <si>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</si>
  <si>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</si>
  <si>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</si>
  <si>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</si>
  <si>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</si>
  <si>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</si>
  <si>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</si>
  <si>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</si>
  <si>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</si>
  <si>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</si>
  <si>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</si>
  <si>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</si>
  <si>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</si>
  <si>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</si>
  <si>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</si>
  <si>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</si>
  <si>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</si>
  <si>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</si>
  <si>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</si>
  <si>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</si>
  <si>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</si>
  <si>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</si>
  <si>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</si>
  <si>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</si>
  <si>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</si>
  <si>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</si>
  <si>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</si>
  <si>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</si>
  <si>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</si>
  <si>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</si>
  <si>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</si>
  <si>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</si>
  <si>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</si>
  <si>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</si>
  <si>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CRÈME DIPLOMATE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</si>
  <si>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</si>
  <si>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</si>
  <si>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</si>
  <si>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</si>
  <si>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</si>
  <si>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</si>
  <si>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</si>
  <si>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</si>
  <si>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</si>
  <si>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</si>
  <si>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</si>
  <si>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</si>
  <si>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</si>
  <si>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</si>
  <si>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 xml:space="preserve">    ↳ Poudre à crème (custard powder) — à réactualiser</t>
  </si>
  <si>
    <t xml:space="preserve">    ↳ GELATINE EN FEUILLES (P) (conv.)</t>
  </si>
  <si>
    <t xml:space="preserve">    ↳ Crème liquide entière 35% MG UHT</t>
  </si>
  <si>
    <t xml:space="preserve">    ↳ Sucre glace tamisé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</si>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</sst>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E7*16.0945</f>
        <v>0.32189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E8*0.5902684211</f>
        <v>1.180537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E9*6.5</f>
        <v>0.65</v>
      </c>
    </row>
    <row r="10">
      <c r="A10" t="s">
        <v>22</v>
      </c>
      <c r="B10" t="s">
        <v>23</v>
      </c>
      <c r="C10" t="s">
        <v>24</v>
      </c>
      <c r="D10" s="4">
        <v>1.25</v>
      </c>
      <c r="E10" s="6">
        <f>D10*$B$2</f>
        <v>1.25</v>
      </c>
      <c r="F10" t="s">
        <v>25</v>
      </c>
      <c r="G10" s="9">
        <f>E10*2.85</f>
        <v>3.5625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25</v>
      </c>
      <c r="G11" s="9">
        <f>E11*1.05</f>
        <v>1.05</v>
      </c>
    </row>
    <row r="12">
      <c r="A12" t="s" s="8">
        <v>29</v>
      </c>
      <c r="B12" t="s">
        <v>30</v>
      </c>
      <c r="C12" t="s">
        <v>31</v>
      </c>
      <c r="D12" s="4">
        <v>4</v>
      </c>
      <c r="E12" s="6">
        <f>D12*$B$2</f>
        <v>4</v>
      </c>
      <c r="F12" t="s">
        <v>18</v>
      </c>
      <c r="G12" s="9">
        <f>E12*0.27</f>
        <v>1.08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3</v>
      </c>
      <c r="G13" s="9">
        <f>E13*0.82</f>
        <v>0.205</v>
      </c>
    </row>
    <row r="14">
      <c r="A14" t="s">
        <v>35</v>
      </c>
      <c r="B14" t="s">
        <v>36</v>
      </c>
      <c r="C14" t="s">
        <v>34</v>
      </c>
      <c r="D14" s="4">
        <v>0.1</v>
      </c>
      <c r="E14" s="6">
        <f>D14*$B$2</f>
        <v>0.1</v>
      </c>
      <c r="F14" t="s">
        <v>3</v>
      </c>
      <c r="G14" s="9">
        <f>E14*1.05</f>
        <v>0.105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2">
        <v>45</v>
      </c>
      <c r="E2" t="s" s="12"/>
      <c r="F2"/>
    </row>
    <row r="3">
      <c r="A3" t="s">
        <v>44</v>
      </c>
      <c r="B3">
        <v>2</v>
      </c>
      <c r="C3"/>
      <c r="D3" t="s" s="12">
        <v>46</v>
      </c>
      <c r="E3" t="s" s="12"/>
      <c r="F3"/>
    </row>
    <row r="4">
      <c r="A4" t="s">
        <v>44</v>
      </c>
      <c r="B4">
        <v>3</v>
      </c>
      <c r="C4"/>
      <c r="D4" t="inlineStr" s="12">
        <is>
          <t>Collage — Essorer la gélatine, la fouetter dans la crème bouillante, débarrasser dans une grande calotte inox et vanner pendant le refroidissement contre la croûte ; parfumer.</t>
        </is>
      </c>
      <c r="E4" t="s" s="12"/>
      <c r="F4"/>
    </row>
    <row r="5">
      <c r="A5" t="s">
        <v>44</v>
      </c>
      <c r="B5">
        <v>4</v>
      </c>
      <c r="C5"/>
      <c r="D5" t="s" s="12">
        <v>47</v>
      </c>
      <c r="E5" t="s" s="12"/>
      <c r="F5"/>
    </row>
    <row r="6">
      <c r="A6" t="s">
        <v>44</v>
      </c>
      <c r="B6">
        <v>5</v>
      </c>
      <c r="C6"/>
      <c r="D6" t="inlineStr" s="12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'Besoins'!$B$2*2.9</f>
        <v>2.9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25</v>
      </c>
    </row>
    <row r="4">
      <c r="A4">
        <v>1</v>
      </c>
      <c r="B4" t="s">
        <v>55</v>
      </c>
      <c r="C4" t="s">
        <v>54</v>
      </c>
      <c r="D4" s="6">
        <f>'Besoins'!$B$2*2</f>
        <v>2</v>
      </c>
      <c r="E4" t="s">
        <v>18</v>
      </c>
    </row>
    <row r="5">
      <c r="A5">
        <v>1</v>
      </c>
      <c r="B5" t="s">
        <v>56</v>
      </c>
      <c r="C5" t="s">
        <v>57</v>
      </c>
      <c r="D5" s="6">
        <f>'Besoins'!$B$2*8</f>
        <v>8</v>
      </c>
      <c r="E5" t="s">
        <v>18</v>
      </c>
    </row>
    <row r="6">
      <c r="A6">
        <v>1</v>
      </c>
      <c r="B6" t="s">
        <v>58</v>
      </c>
      <c r="C6" t="s">
        <v>54</v>
      </c>
      <c r="D6" s="6">
        <f>'Besoins'!$B$2*0.25</f>
        <v>0.25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'Besoins'!$B$2*0.1</f>
        <v>0.1</v>
      </c>
      <c r="E7" t="s">
        <v>3</v>
      </c>
    </row>
    <row r="8">
      <c r="A8">
        <v>1</v>
      </c>
      <c r="B8" t="s">
        <v>60</v>
      </c>
      <c r="C8" t="s">
        <v>57</v>
      </c>
      <c r="D8" s="6">
        <f>'Besoins'!$B$2*10</f>
        <v>10</v>
      </c>
      <c r="E8" t="s">
        <v>18</v>
      </c>
    </row>
    <row r="9">
      <c r="A9">
        <v>1</v>
      </c>
      <c r="B9" t="s">
        <v>61</v>
      </c>
      <c r="C9" t="s">
        <v>54</v>
      </c>
      <c r="D9" s="6">
        <f>'Besoins'!$B$2*1.25</f>
        <v>1.25</v>
      </c>
      <c r="E9" t="s">
        <v>25</v>
      </c>
    </row>
    <row r="10">
      <c r="A10">
        <v>1</v>
      </c>
      <c r="B10" t="s">
        <v>62</v>
      </c>
      <c r="C10" t="s">
        <v>54</v>
      </c>
      <c r="D10" s="6">
        <f>'Besoins'!$B$2*0.1</f>
        <v>0.1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66</v>
      </c>
      <c r="C6" s="6">
        <f>'Besoins'!$B$2*10</f>
        <v>10</v>
      </c>
      <c r="D6" t="s">
        <v>18</v>
      </c>
    </row>
    <row r="7">
      <c r="A7" t="s" s="15">
        <v>67</v>
      </c>
      <c r="B7" t="str" s="12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6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6">
        <f>Besoins!E8</f>
        <v>2</v>
      </c>
      <c r="D9" t="str">
        <f>Besoins!F8</f>
        <v>pc</v>
      </c>
    </row>
    <row r="10">
      <c r="A10"/>
      <c r="B10" t="s">
        <v>68</v>
      </c>
      <c r="C10" s="6">
        <f>'Besoins'!$B$2*8</f>
        <v>8</v>
      </c>
      <c r="D10" t="s">
        <v>18</v>
      </c>
    </row>
    <row r="11">
      <c r="A11"/>
      <c r="B11" t="str">
        <f>Besoins!B13</f>
        <v>Sucre blanc cristal sac 25 kg</v>
      </c>
      <c r="C11" s="6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6">
        <f>Besoins!E9</f>
        <v>0.1</v>
      </c>
      <c r="D12" t="str">
        <f>Besoins!F9</f>
        <v>kg</v>
      </c>
    </row>
    <row r="13">
      <c r="A13" t="s" s="15">
        <v>69</v>
      </c>
      <c r="B13" t="str" s="12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5">
        <v>70</v>
      </c>
      <c r="B14" t="str" s="12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6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6">
        <f>Besoins!E14</f>
        <v>0.1</v>
      </c>
      <c r="D16" t="str">
        <f>Besoins!F14</f>
        <v>kg</v>
      </c>
    </row>
    <row r="17">
      <c r="A17" t="s" s="15">
        <v>71</v>
      </c>
      <c r="B17" t="str" s="12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6">
        <v>72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