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<sst xmlns="http://schemas.openxmlformats.org/spreadsheetml/2006/main" count="69" uniqueCount="69">
  <si>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</si>
  <si>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</si>
  <si>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</si>
  <si>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</si>
  <si>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</si>
  <si>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</si>
  <si>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</si>
  <si>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</si>
  <si>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</si>
  <si>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</si>
  <si>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</si>
  <si>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</si>
  <si>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</si>
  <si>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</si>
  <si>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</si>
  <si>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</si>
  <si>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</si>
  <si>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</si>
  <si>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</si>
  <si>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</si>
  <si>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</si>
  <si>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</si>
  <si>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</si>
  <si>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</si>
  <si>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</si>
  <si>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</si>
  <si>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</si>
  <si>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</si>
  <si>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</si>
  <si>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</si>
  <si>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</si>
  <si>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</si>
  <si>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</si>
  <si>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</si>
  <si>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</si>
  <si>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</si>
  <si>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</si>
  <si>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</si>
  <si>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</si>
  <si>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</si>
  <si>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</si>
  <si>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</si>
  <si>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SAVARINS</t>
  </si>
  <si>
    <t>Mise en place — Peser et mesurer toutes les denrées, vérifier leur fraîcheur.</t>
  </si>
  <si>
    <t>Niveau</t>
  </si>
  <si>
    <t>Composant</t>
  </si>
  <si>
    <t>Type</t>
  </si>
  <si>
    <t>Quantité (× multiplicateur, voir feuille Besoins)</t>
  </si>
  <si>
    <t>recette</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</si>
  <si>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</si>
  <si>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</si>
  <si>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</si>
  <si>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</si>
  <si>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</si>
  <si>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</si>
  <si>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 (conv.)</t>
  </si>
  <si>
    <t>conversion</t>
  </si>
  <si>
    <t xml:space="preserve">    ↳ Beurre doux 82% MG plaquette</t>
  </si>
  <si>
    <t>Fiche technique — PÂTE À SAVARINS</t>
  </si>
  <si>
    <t>PÂTE À SAVARINS  GRO_CDR_B528</t>
  </si>
  <si>
    <t>1.</t>
  </si>
  <si>
    <t>2.</t>
  </si>
  <si>
    <t>3.</t>
  </si>
  <si>
    <t xml:space="preserve">    OEUF (P) (conv.)</t>
  </si>
  <si>
    <t>4.</t>
  </si>
  <si>
    <t xml:space="preserve">    Beurre doux 82% MG plaquette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</si>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</sst>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2.48</v>
      </c>
      <c r="C3" t="s" s="5">
        <v>3</v>
      </c>
      <c r="D3"/>
      <c r="E3"/>
      <c r="F3"/>
    </row>
    <row r="4">
      <c r="A4" t="s">
        <v>4</v>
      </c>
      <c r="B4" s="6">
        <f>$B$2*B3</f>
        <v>2.48</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0.4</v>
      </c>
      <c r="E7" s="6">
        <f>D7*$B$2</f>
        <v>0.4</v>
      </c>
      <c r="F7" t="s">
        <v>15</v>
      </c>
      <c r="G7" s="8">
        <f>E7*0.0043</f>
        <v>0.00172</v>
      </c>
    </row>
    <row r="8">
      <c r="A8" t="s">
        <v>16</v>
      </c>
      <c r="B8" t="s">
        <v>17</v>
      </c>
      <c r="C8" t="s">
        <v>18</v>
      </c>
      <c r="D8" s="4">
        <v>1</v>
      </c>
      <c r="E8" s="6">
        <f>D8*$B$2</f>
        <v>1</v>
      </c>
      <c r="F8" t="s">
        <v>3</v>
      </c>
      <c r="G8" s="8">
        <f>E8*0.72</f>
        <v>0.72</v>
      </c>
    </row>
    <row r="9">
      <c r="A9" t="s">
        <v>19</v>
      </c>
      <c r="B9" t="s">
        <v>20</v>
      </c>
      <c r="C9" t="s">
        <v>21</v>
      </c>
      <c r="D9" s="4">
        <v>0.45</v>
      </c>
      <c r="E9" s="6">
        <f>D9*$B$2</f>
        <v>0.45</v>
      </c>
      <c r="F9" t="s">
        <v>3</v>
      </c>
      <c r="G9" s="8">
        <f>E9*5.2</f>
        <v>2.34</v>
      </c>
    </row>
    <row r="10">
      <c r="A10" t="s">
        <v>22</v>
      </c>
      <c r="B10" t="s">
        <v>23</v>
      </c>
      <c r="C10" t="s">
        <v>24</v>
      </c>
      <c r="D10" s="4">
        <v>0.055</v>
      </c>
      <c r="E10" s="6">
        <f>D10*$B$2</f>
        <v>0.055</v>
      </c>
      <c r="F10" t="s">
        <v>3</v>
      </c>
      <c r="G10" s="8">
        <f>E10*2.2</f>
        <v>0.121</v>
      </c>
    </row>
    <row r="11">
      <c r="A11" t="s" s="9">
        <v>25</v>
      </c>
      <c r="B11" t="s">
        <v>26</v>
      </c>
      <c r="C11" t="s">
        <v>27</v>
      </c>
      <c r="D11" s="4">
        <v>10</v>
      </c>
      <c r="E11" s="6">
        <f>D11*$B$2</f>
        <v>10</v>
      </c>
      <c r="F11" t="s">
        <v>28</v>
      </c>
      <c r="G11" s="8">
        <f>E11*0.27</f>
        <v>2.7</v>
      </c>
    </row>
    <row r="12">
      <c r="A12" t="s">
        <v>29</v>
      </c>
      <c r="B12" t="s">
        <v>30</v>
      </c>
      <c r="C12" t="s">
        <v>31</v>
      </c>
      <c r="D12" s="4">
        <v>0.02</v>
      </c>
      <c r="E12" s="6">
        <f>D12*$B$2</f>
        <v>0.02</v>
      </c>
      <c r="F12" t="s">
        <v>3</v>
      </c>
      <c r="G12" s="8">
        <f>E12*0.35</f>
        <v>0.007</v>
      </c>
    </row>
    <row r="13">
      <c r="A13" t="s">
        <v>32</v>
      </c>
      <c r="B13" t="s">
        <v>33</v>
      </c>
      <c r="C13" t="s">
        <v>34</v>
      </c>
      <c r="D13" s="4">
        <v>0.1</v>
      </c>
      <c r="E13" s="6">
        <f>D13*$B$2</f>
        <v>0.1</v>
      </c>
      <c r="F13" t="s">
        <v>3</v>
      </c>
      <c r="G13" s="8">
        <f>E13*0.82</f>
        <v>0.082</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s" s="12">
        <v>43</v>
      </c>
      <c r="E2" t="s" s="12"/>
      <c r="F2"/>
    </row>
    <row r="3">
      <c r="A3" t="s">
        <v>42</v>
      </c>
      <c r="B3">
        <v>2</v>
      </c>
      <c r="C3"/>
      <c r="D3"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2"/>
      <c r="F3"/>
    </row>
    <row r="4">
      <c r="A4" t="s">
        <v>42</v>
      </c>
      <c r="B4">
        <v>3</v>
      </c>
      <c r="C4"/>
      <c r="D4" t="inlineStr" s="12">
        <is>
          <t>Corsage — Ajouter les œufs tempérés et mélanger en étirant la pâte, puis la battre énergiquement en la soulevant pour lui donner le maximum d'élasticité, jusqu'à ce qu'elle se décolle de la calotte et des doigts.</t>
        </is>
      </c>
      <c r="E4" t="s" s="12"/>
      <c r="F4"/>
    </row>
    <row r="5">
      <c r="A5" t="s">
        <v>42</v>
      </c>
      <c r="B5">
        <v>4</v>
      </c>
      <c r="C5"/>
      <c r="D5"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2"/>
      <c r="F5"/>
    </row>
    <row r="6">
      <c r="A6" t="s">
        <v>42</v>
      </c>
      <c r="B6">
        <v>5</v>
      </c>
      <c r="C6"/>
      <c r="D6" t="inlineStr" s="12">
        <is>
          <t>Moulage — Beurrer très légèrement les moules au papier absorbant. Les garnir au tiers de leur hauteur en coupant la pâte à la corne souple (ou à la poche, douille unie).</t>
        </is>
      </c>
      <c r="E6" t="s" s="12"/>
      <c r="F6"/>
    </row>
    <row r="7">
      <c r="A7" t="s">
        <v>42</v>
      </c>
      <c r="B7">
        <v>6</v>
      </c>
      <c r="C7"/>
      <c r="D7"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42</v>
      </c>
      <c r="C2" t="s">
        <v>48</v>
      </c>
      <c r="D2" s="6">
        <f>'Besoins'!$B$2*2.48</f>
        <v>2.48</v>
      </c>
      <c r="E2" t="s">
        <v>3</v>
      </c>
    </row>
    <row r="3">
      <c r="A3">
        <v>1</v>
      </c>
      <c r="B3" t="s">
        <v>49</v>
      </c>
      <c r="C3" t="s">
        <v>50</v>
      </c>
      <c r="D3" s="6">
        <f>'Besoins'!$B$2*1</f>
        <v>1</v>
      </c>
      <c r="E3" t="s">
        <v>3</v>
      </c>
    </row>
    <row r="4">
      <c r="A4">
        <v>1</v>
      </c>
      <c r="B4" t="s">
        <v>51</v>
      </c>
      <c r="C4" t="s">
        <v>50</v>
      </c>
      <c r="D4" s="6">
        <f>'Besoins'!$B$2*0.02</f>
        <v>0.02</v>
      </c>
      <c r="E4" t="s">
        <v>3</v>
      </c>
    </row>
    <row r="5">
      <c r="A5">
        <v>1</v>
      </c>
      <c r="B5" t="s">
        <v>52</v>
      </c>
      <c r="C5" t="s">
        <v>50</v>
      </c>
      <c r="D5" s="6">
        <f>'Besoins'!$B$2*0.1</f>
        <v>0.1</v>
      </c>
      <c r="E5" t="s">
        <v>3</v>
      </c>
    </row>
    <row r="6">
      <c r="A6">
        <v>1</v>
      </c>
      <c r="B6" t="s">
        <v>53</v>
      </c>
      <c r="C6" t="s">
        <v>50</v>
      </c>
      <c r="D6" s="6">
        <f>'Besoins'!$B$2*0.055</f>
        <v>0.055</v>
      </c>
      <c r="E6" t="s">
        <v>3</v>
      </c>
    </row>
    <row r="7">
      <c r="A7">
        <v>1</v>
      </c>
      <c r="B7" t="s">
        <v>54</v>
      </c>
      <c r="C7" t="s">
        <v>50</v>
      </c>
      <c r="D7" s="6">
        <f>'Besoins'!$B$2*0.4</f>
        <v>0.4</v>
      </c>
      <c r="E7" t="s">
        <v>15</v>
      </c>
    </row>
    <row r="8">
      <c r="A8">
        <v>1</v>
      </c>
      <c r="B8" t="s">
        <v>55</v>
      </c>
      <c r="C8" t="s">
        <v>56</v>
      </c>
      <c r="D8" s="6">
        <f>'Besoins'!$B$2*10</f>
        <v>10</v>
      </c>
      <c r="E8" t="s">
        <v>28</v>
      </c>
    </row>
    <row r="9">
      <c r="A9">
        <v>1</v>
      </c>
      <c r="B9" t="s">
        <v>57</v>
      </c>
      <c r="C9" t="s">
        <v>50</v>
      </c>
      <c r="D9" s="6">
        <f>'Besoins'!$B$2*0.4</f>
        <v>0.4</v>
      </c>
      <c r="E9" t="s">
        <v>3</v>
      </c>
    </row>
    <row r="10">
      <c r="A10">
        <v>1</v>
      </c>
      <c r="B10" t="s">
        <v>57</v>
      </c>
      <c r="C10" t="s">
        <v>50</v>
      </c>
      <c r="D10" s="6">
        <f>'Besoins'!$B$2*0.05</f>
        <v>0.05</v>
      </c>
      <c r="E10"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58</v>
      </c>
      <c r="B1"/>
      <c r="C1"/>
      <c r="D1"/>
    </row>
    <row r="2">
      <c r="A2" t="str" s="13">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4">
        <v>59</v>
      </c>
      <c r="B4"/>
      <c r="C4"/>
      <c r="D4"/>
    </row>
    <row r="5">
      <c r="A5" t="s" s="15">
        <v>60</v>
      </c>
      <c r="B5" t="str" s="12">
        <f>Procedure!D2</f>
        <v>Mise en place — Peser et mesurer toutes les denrées, vérifier leur fraîcheur.</v>
      </c>
      <c r="C5"/>
      <c r="D5"/>
    </row>
    <row r="6">
      <c r="A6" t="s" s="15">
        <v>61</v>
      </c>
      <c r="B6" t="str" s="12">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Besoins!B8</f>
        <v>Farine de blé T45</v>
      </c>
      <c r="C7" s="6">
        <f>Besoins!E8</f>
        <v>1</v>
      </c>
      <c r="D7" t="str">
        <f>Besoins!F8</f>
        <v>kg</v>
      </c>
    </row>
    <row r="8">
      <c r="A8"/>
      <c r="B8" t="str">
        <f>Besoins!B12</f>
        <v>Sel fin de cuisine</v>
      </c>
      <c r="C8" s="6">
        <f>Besoins!E12</f>
        <v>0.02</v>
      </c>
      <c r="D8" t="str">
        <f>Besoins!F12</f>
        <v>kg</v>
      </c>
    </row>
    <row r="9">
      <c r="A9"/>
      <c r="B9" t="str">
        <f>Besoins!B13</f>
        <v>Sucre blanc cristal sac 25 kg</v>
      </c>
      <c r="C9" s="6">
        <f>Besoins!E13</f>
        <v>0.1</v>
      </c>
      <c r="D9" t="str">
        <f>Besoins!F13</f>
        <v>kg</v>
      </c>
    </row>
    <row r="10">
      <c r="A10"/>
      <c r="B10" t="str">
        <f>Besoins!B10</f>
        <v>Levure fraîche de boulanger</v>
      </c>
      <c r="C10" s="6">
        <f>Besoins!E10</f>
        <v>0.055</v>
      </c>
      <c r="D10" t="str">
        <f>Besoins!F10</f>
        <v>kg</v>
      </c>
    </row>
    <row r="11">
      <c r="A11"/>
      <c r="B11" t="str">
        <f>Besoins!B7</f>
        <v>Eau (robinet - moy. France 2026)</v>
      </c>
      <c r="C11" s="6">
        <f>Besoins!E7</f>
        <v>0.4</v>
      </c>
      <c r="D11" t="str">
        <f>Besoins!F7</f>
        <v>lt</v>
      </c>
    </row>
    <row r="12">
      <c r="A12" t="s" s="15">
        <v>62</v>
      </c>
      <c r="B12" t="str" s="12">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63</v>
      </c>
      <c r="C13" s="6">
        <f>'Besoins'!$B$2*10</f>
        <v>10</v>
      </c>
      <c r="D13" t="s">
        <v>28</v>
      </c>
    </row>
    <row r="14">
      <c r="A14" t="s" s="15">
        <v>64</v>
      </c>
      <c r="B14" t="str" s="12">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65</v>
      </c>
      <c r="C15" s="6">
        <f>'Besoins'!$B$2*0.4</f>
        <v>0.4</v>
      </c>
      <c r="D15" t="s">
        <v>3</v>
      </c>
    </row>
    <row r="16">
      <c r="A16" t="s" s="15">
        <v>66</v>
      </c>
      <c r="B16" t="str" s="12">
        <f>Procedure!D6</f>
        <v>Moulage — Beurrer très légèrement les moules au papier absorbant. Les garnir au tiers de leur hauteur en coupant la pâte à la corne souple (ou à la poche, douille unie).</v>
      </c>
      <c r="C16"/>
      <c r="D16"/>
    </row>
    <row r="17">
      <c r="A17"/>
      <c r="B17" t="s">
        <v>65</v>
      </c>
      <c r="C17" s="6">
        <f>'Besoins'!$B$2*0.05</f>
        <v>0.05</v>
      </c>
      <c r="D17" t="s">
        <v>3</v>
      </c>
    </row>
    <row r="18">
      <c r="A18" t="s" s="15">
        <v>67</v>
      </c>
      <c r="B18" t="str" s="12">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6">
        <v>68</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2026-10-30T15:22:48Z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2026-10-30T15:22:48Z</dcterms:modified>
  <cp:revision>1</cp:revision>
</cp:coreProperties>
</file>