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<sst xmlns="http://schemas.openxmlformats.org/spreadsheetml/2006/main" count="92" uniqueCount="92">
  <si>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</si>
  <si>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</si>
  <si>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MIREPOIX</t>
  </si>
  <si>
    <t>Code</t>
  </si>
  <si>
    <t>GRO_CDR_B358A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</si>
  <si>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</si>
  <si>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</si>
  <si>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</si>
  <si>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</si>
  <si>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</si>
  <si>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</si>
  <si>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</si>
  <si>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</si>
  <si>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</si>
  <si>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</si>
  <si>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</si>
  <si>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</si>
  <si>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</si>
  <si>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</si>
  <si>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</si>
  <si>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</si>
  <si>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</si>
  <si>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</si>
  <si>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</si>
  <si>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</si>
  <si>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</si>
  <si>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</si>
  <si>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</si>
  <si>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</si>
  <si>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</si>
  <si>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</si>
  <si>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</si>
  <si>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LARDONS-NAT-CRU</t>
  </si>
  <si>
    <t>Lardons crus nature (non fumés)</t>
  </si>
  <si>
    <t>Charcuterie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</si>
  <si>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</si>
  <si>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</si>
  <si>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</si>
  <si>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</si>
  <si>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</si>
  <si>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</si>
  <si>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</si>
  <si>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</si>
  <si>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</si>
  <si>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</si>
  <si>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</si>
  <si>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RNM27820123</t>
  </si>
  <si>
    <t>OIGNON jaune France cat.I 60-80mm</t>
  </si>
  <si>
    <t>RNM6520160</t>
  </si>
  <si>
    <t>PERSIL simple France botte</t>
  </si>
  <si>
    <t>bte</t>
  </si>
  <si>
    <t>Total</t>
  </si>
  <si>
    <t>Niveau</t>
  </si>
  <si>
    <t>Composant</t>
  </si>
  <si>
    <t>Type</t>
  </si>
  <si>
    <t>Quantité (pour 2,9 kg)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</si>
  <si>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</si>
  <si>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</si>
  <si>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</si>
  <si>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</si>
  <si>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</si>
  <si>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Lardons crus nature (non fumés)</t>
  </si>
  <si>
    <t xml:space="preserve">    ↳ BOUQUET GARNI</t>
  </si>
  <si>
    <t>pc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</si>
  <si>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</si>
  <si>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</si>
  <si>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</si>
  <si>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</si>
  <si>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</si>
  <si>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</si>
  <si>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</si>
  <si>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</si>
  <si>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</si>
  <si>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</si>
  <si>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</si>
  <si>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</si>
  <si>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</si>
  <si>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Tailler les légumes en dés plus ou moins gros selon la durée de cuisson du plat qu'elle accompagne.</t>
  </si>
  <si>
    <t>Tailler le lard en dés et le blanchir.</t>
  </si>
  <si>
    <t>Faire revenir la mirepoix au beurre avec le bouquet garni, ou l'ajouter directement à l'élément à aromatiser.</t>
  </si>
  <si>
    <t>BOUQUET GARNI</t>
  </si>
  <si>
    <t>TRIER</t>
  </si>
  <si>
    <t>FOURRER</t>
  </si>
  <si>
    <t>Fiche technique — MIREPOIX</t>
  </si>
  <si>
    <t>MIREPOIX  GRO_CDR_B358A</t>
  </si>
  <si>
    <t>1.</t>
  </si>
  <si>
    <t>2.</t>
  </si>
  <si>
    <t>3.</t>
  </si>
  <si>
    <t>4.</t>
  </si>
  <si>
    <t xml:space="preserve">    BOUQUET GARNI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</si>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</sst>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9.2963</v>
      </c>
    </row>
    <row r="12">
      <c r="A12" t="s" s="3">
        <v>17</v>
      </c>
      <c r="B12" s="4">
        <v>3.2056206896552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9.2963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</v>
      </c>
      <c r="C3" t="s" s="10">
        <v>25</v>
      </c>
      <c r="D3"/>
      <c r="E3"/>
      <c r="F3"/>
    </row>
    <row r="4">
      <c r="A4" t="s">
        <v>26</v>
      </c>
      <c r="B4" s="11">
        <f>$B$2*B3</f>
        <v>2.9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0.8</v>
      </c>
      <c r="E7" s="11">
        <f>D7*$B$2</f>
        <v>0.8</v>
      </c>
      <c r="F7" t="s">
        <v>25</v>
      </c>
      <c r="G7" s="4">
        <f>E7*8.96</f>
        <v>7.168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25</v>
      </c>
      <c r="G8" s="4">
        <f>E8*9.8</f>
        <v>0.0098</v>
      </c>
    </row>
    <row r="9">
      <c r="A9" t="s">
        <v>38</v>
      </c>
      <c r="B9" t="s">
        <v>39</v>
      </c>
      <c r="C9" t="s">
        <v>37</v>
      </c>
      <c r="D9" s="9">
        <v>0.001</v>
      </c>
      <c r="E9" s="11">
        <f>D9*$B$2</f>
        <v>0.001</v>
      </c>
      <c r="F9" t="s">
        <v>25</v>
      </c>
      <c r="G9" s="4">
        <f>E9*8.5</f>
        <v>0.0085</v>
      </c>
    </row>
    <row r="10">
      <c r="A10" t="s">
        <v>40</v>
      </c>
      <c r="B10" t="s">
        <v>41</v>
      </c>
      <c r="C10" t="s">
        <v>42</v>
      </c>
      <c r="D10" s="9">
        <v>0.1</v>
      </c>
      <c r="E10" s="11">
        <f>D10*$B$2</f>
        <v>0.1</v>
      </c>
      <c r="F10" t="s">
        <v>25</v>
      </c>
      <c r="G10" s="4">
        <f>E10*5.2</f>
        <v>0.52</v>
      </c>
    </row>
    <row r="11">
      <c r="A11" t="s">
        <v>43</v>
      </c>
      <c r="B11" t="s">
        <v>44</v>
      </c>
      <c r="C11" t="s">
        <v>45</v>
      </c>
      <c r="D11" s="9">
        <v>1</v>
      </c>
      <c r="E11" s="11">
        <f>D11*$B$2</f>
        <v>1</v>
      </c>
      <c r="F11" t="s">
        <v>25</v>
      </c>
      <c r="G11" s="4">
        <f>E11*1.1</f>
        <v>1.1</v>
      </c>
    </row>
    <row r="12">
      <c r="A12" t="s">
        <v>46</v>
      </c>
      <c r="B12" t="s">
        <v>47</v>
      </c>
      <c r="C12" t="s">
        <v>45</v>
      </c>
      <c r="D12" s="9">
        <v>1</v>
      </c>
      <c r="E12" s="11">
        <f>D12*$B$2</f>
        <v>1</v>
      </c>
      <c r="F12" t="s">
        <v>25</v>
      </c>
      <c r="G12" s="4">
        <f>E12*0.4</f>
        <v>0.4</v>
      </c>
    </row>
    <row r="13">
      <c r="A13" t="s">
        <v>48</v>
      </c>
      <c r="B13" t="s">
        <v>49</v>
      </c>
      <c r="C13" t="s">
        <v>45</v>
      </c>
      <c r="D13" s="9">
        <v>0.2</v>
      </c>
      <c r="E13" s="11">
        <f>D13*$B$2</f>
        <v>0.2</v>
      </c>
      <c r="F13" t="s">
        <v>50</v>
      </c>
      <c r="G13" s="4">
        <f>E13*0.45</f>
        <v>0.09</v>
      </c>
    </row>
    <row r="14">
      <c r="A14"/>
      <c r="B14"/>
      <c r="C14"/>
      <c r="D14"/>
      <c r="E14"/>
      <c r="F14" t="s" s="3">
        <v>51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2.9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</v>
      </c>
      <c r="E3" t="s">
        <v>25</v>
      </c>
      <c r="F3" t="s">
        <v>45</v>
      </c>
    </row>
    <row r="4">
      <c r="A4">
        <v>1</v>
      </c>
      <c r="B4" t="s">
        <v>60</v>
      </c>
      <c r="C4" t="s">
        <v>59</v>
      </c>
      <c r="D4" s="11">
        <v>1</v>
      </c>
      <c r="E4" t="s">
        <v>25</v>
      </c>
      <c r="F4" t="s">
        <v>45</v>
      </c>
    </row>
    <row r="5">
      <c r="A5">
        <v>1</v>
      </c>
      <c r="B5" t="s">
        <v>61</v>
      </c>
      <c r="C5" t="s">
        <v>59</v>
      </c>
      <c r="D5" s="11">
        <v>0.8</v>
      </c>
      <c r="E5" t="s">
        <v>25</v>
      </c>
      <c r="F5" t="s">
        <v>34</v>
      </c>
    </row>
    <row r="6">
      <c r="A6">
        <v>1</v>
      </c>
      <c r="B6" t="s">
        <v>62</v>
      </c>
      <c r="C6" t="s">
        <v>56</v>
      </c>
      <c r="D6" s="11">
        <v>1</v>
      </c>
      <c r="E6" t="s">
        <v>63</v>
      </c>
      <c r="F6" t="s">
        <v>57</v>
      </c>
    </row>
    <row r="7">
      <c r="A7">
        <v>2</v>
      </c>
      <c r="B7" t="s">
        <v>64</v>
      </c>
      <c r="C7" t="s">
        <v>56</v>
      </c>
      <c r="D7" s="11">
        <v>0.02</v>
      </c>
      <c r="E7" t="s">
        <v>25</v>
      </c>
      <c r="F7" t="s">
        <v>65</v>
      </c>
    </row>
    <row r="8">
      <c r="A8">
        <v>3</v>
      </c>
      <c r="B8" t="s">
        <v>66</v>
      </c>
      <c r="C8" t="s">
        <v>59</v>
      </c>
      <c r="D8" s="11">
        <v>0.2</v>
      </c>
      <c r="E8" t="s">
        <v>50</v>
      </c>
      <c r="F8" t="s">
        <v>45</v>
      </c>
    </row>
    <row r="9">
      <c r="A9">
        <v>2</v>
      </c>
      <c r="B9" t="s">
        <v>67</v>
      </c>
      <c r="C9" t="s">
        <v>59</v>
      </c>
      <c r="D9" s="11">
        <v>0.001</v>
      </c>
      <c r="E9" t="s">
        <v>25</v>
      </c>
      <c r="F9" t="s">
        <v>37</v>
      </c>
    </row>
    <row r="10">
      <c r="A10">
        <v>2</v>
      </c>
      <c r="B10" t="s">
        <v>68</v>
      </c>
      <c r="C10" t="s">
        <v>59</v>
      </c>
      <c r="D10" s="11">
        <v>0.001</v>
      </c>
      <c r="E10" t="s">
        <v>25</v>
      </c>
      <c r="F10" t="s">
        <v>37</v>
      </c>
    </row>
    <row r="11">
      <c r="A11">
        <v>1</v>
      </c>
      <c r="B11" t="s">
        <v>69</v>
      </c>
      <c r="C11" t="s">
        <v>59</v>
      </c>
      <c r="D11" s="11">
        <v>0.1</v>
      </c>
      <c r="E11" t="s">
        <v>25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s" s="13">
        <v>76</v>
      </c>
      <c r="E2" t="s" s="13"/>
      <c r="F2"/>
    </row>
    <row r="3">
      <c r="A3" t="s">
        <v>2</v>
      </c>
      <c r="B3">
        <v>2</v>
      </c>
      <c r="C3"/>
      <c r="D3" t="s" s="13">
        <v>77</v>
      </c>
      <c r="E3" t="s" s="13"/>
      <c r="F3"/>
    </row>
    <row r="4">
      <c r="A4" t="s">
        <v>2</v>
      </c>
      <c r="B4">
        <v>3</v>
      </c>
      <c r="C4"/>
      <c r="D4" t="s" s="13">
        <v>78</v>
      </c>
      <c r="E4" t="s" s="13"/>
      <c r="F4"/>
    </row>
    <row r="5">
      <c r="A5" t="s">
        <v>2</v>
      </c>
      <c r="B5">
        <v>4</v>
      </c>
      <c r="C5"/>
      <c r="D5" t="s" s="13">
        <v>79</v>
      </c>
      <c r="E5" t="s" s="13"/>
      <c r="F5"/>
    </row>
    <row r="6">
      <c r="A6" t="s">
        <v>80</v>
      </c>
      <c r="B6">
        <v>1</v>
      </c>
      <c r="C6" t="s">
        <v>81</v>
      </c>
      <c r="D6" t="s" s="13">
        <v>76</v>
      </c>
      <c r="E6" t="s" s="13"/>
      <c r="F6"/>
    </row>
    <row r="7">
      <c r="A7" t="s">
        <v>80</v>
      </c>
      <c r="B7">
        <v>2</v>
      </c>
      <c r="C7" t="s">
        <v>81</v>
      </c>
      <c r="D7" t="inlineStr" s="13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7" t="s" s="13"/>
      <c r="F7"/>
    </row>
    <row r="8">
      <c r="A8" t="s">
        <v>80</v>
      </c>
      <c r="B8">
        <v>3</v>
      </c>
      <c r="C8" t="s">
        <v>82</v>
      </c>
      <c r="D8" t="inlineStr" s="13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4">
        <f>"GRO_CDR_B358A · CUI.PREP · référence : "&amp;Besoins!B3&amp;" "&amp;Besoins!C3&amp;" · multiplicateur réglable sur la feuille ""Besoins"""</f>
        <v>GRO_CDR_B358A · CUI.PREP · référence : 2,9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84</v>
      </c>
      <c r="B4"/>
      <c r="C4"/>
      <c r="D4"/>
    </row>
    <row r="5">
      <c r="A5" t="s" s="16">
        <v>85</v>
      </c>
      <c r="B5" t="str" s="13">
        <f>Procedure!D2</f>
        <v>Mise en place — Peser et mesurer toutes les denrées, vérifier leur fraîcheur.</v>
      </c>
      <c r="C5"/>
      <c r="D5"/>
    </row>
    <row r="6">
      <c r="A6" t="s" s="16">
        <v>86</v>
      </c>
      <c r="B6" t="str" s="13">
        <f>Procedure!D3</f>
        <v>Tailler les légumes en dés plus ou moins gros selon la durée de cuisson du plat qu'elle accompagne.</v>
      </c>
      <c r="C6"/>
      <c r="D6"/>
    </row>
    <row r="7">
      <c r="A7"/>
      <c r="B7" t="str">
        <f>Besoins!B11</f>
        <v>CAROTTE France extra colis 12kg</v>
      </c>
      <c r="C7" s="11">
        <f>Besoins!E11</f>
        <v>1</v>
      </c>
      <c r="D7" t="str">
        <f>Besoins!F11</f>
        <v>kg</v>
      </c>
    </row>
    <row r="8">
      <c r="A8"/>
      <c r="B8" t="str">
        <f>Besoins!B12</f>
        <v>OIGNON jaune France cat.I 60-80mm</v>
      </c>
      <c r="C8" s="11">
        <f>Besoins!E12</f>
        <v>1</v>
      </c>
      <c r="D8" t="str">
        <f>Besoins!F12</f>
        <v>kg</v>
      </c>
    </row>
    <row r="9">
      <c r="A9" t="s" s="16">
        <v>87</v>
      </c>
      <c r="B9" t="str" s="13">
        <f>Procedure!D4</f>
        <v>Tailler le lard en dés et le blanchir.</v>
      </c>
      <c r="C9"/>
      <c r="D9"/>
    </row>
    <row r="10">
      <c r="A10"/>
      <c r="B10" t="str">
        <f>Besoins!B7</f>
        <v>Lardons crus nature (non fumés)</v>
      </c>
      <c r="C10" s="11">
        <f>Besoins!E7</f>
        <v>0.8</v>
      </c>
      <c r="D10" t="str">
        <f>Besoins!F7</f>
        <v>kg</v>
      </c>
    </row>
    <row r="11">
      <c r="A11" t="s" s="16">
        <v>88</v>
      </c>
      <c r="B11" t="str" s="13">
        <f>Procedure!D5</f>
        <v>Faire revenir la mirepoix au beurre avec le bouquet garni, ou l'ajouter directement à l'élément à aromatiser.</v>
      </c>
      <c r="C11"/>
      <c r="D11"/>
    </row>
    <row r="12">
      <c r="A12"/>
      <c r="B12" t="s">
        <v>89</v>
      </c>
      <c r="C12" s="11">
        <f>'Besoins'!$B$2*1</f>
        <v>1</v>
      </c>
      <c r="D12" t="s">
        <v>63</v>
      </c>
    </row>
    <row r="13">
      <c r="A13"/>
      <c r="B13" t="str">
        <f>Besoins!B10</f>
        <v>Beurre doux 82% MG plaquette</v>
      </c>
      <c r="C13" s="11">
        <f>Besoins!E10</f>
        <v>0.1</v>
      </c>
      <c r="D13" t="str">
        <f>Besoins!F10</f>
        <v>kg</v>
      </c>
    </row>
    <row r="14">
      <c r="A14"/>
      <c r="B14"/>
      <c r="C14"/>
      <c r="D14"/>
    </row>
    <row r="15">
      <c r="A15" t="s" s="15">
        <v>90</v>
      </c>
      <c r="B15"/>
      <c r="C15"/>
      <c r="D15"/>
    </row>
    <row r="16">
      <c r="A16" t="s" s="16">
        <v>85</v>
      </c>
      <c r="B16" t="str" s="13">
        <f>"[TRIER] "&amp;Procedure!D6</f>
        <v>[TRIER] Mise en place — Peser et mesurer toutes les denrées, vérifier leur fraîcheur.</v>
      </c>
      <c r="C16"/>
      <c r="D16"/>
    </row>
    <row r="17">
      <c r="A17" t="s" s="16">
        <v>86</v>
      </c>
      <c r="B17" t="str" s="13">
        <f>"[TRIER] "&amp;Procedure!D7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17"/>
      <c r="D17"/>
    </row>
    <row r="18">
      <c r="A18" t="s" s="16">
        <v>87</v>
      </c>
      <c r="B18" t="str" s="13">
        <f>"[FOURRER] "&amp;Procedure!D8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18"/>
      <c r="D18"/>
    </row>
    <row r="19">
      <c r="A19"/>
      <c r="B19" t="s">
        <v>91</v>
      </c>
      <c r="C19" s="11">
        <f>'Besoins'!$B$2*0.02</f>
        <v>0.02</v>
      </c>
      <c r="D19" t="s">
        <v>25</v>
      </c>
    </row>
    <row r="20">
      <c r="A20"/>
      <c r="B20" t="str">
        <f>Besoins!B9</f>
        <v>Thym séché</v>
      </c>
      <c r="C20" s="11">
        <f>Besoins!E9</f>
        <v>0.001</v>
      </c>
      <c r="D20" t="str">
        <f>Besoins!F9</f>
        <v>kg</v>
      </c>
    </row>
    <row r="21">
      <c r="A21"/>
      <c r="B21" t="str">
        <f>Besoins!B8</f>
        <v>Laurier sauce feuilles</v>
      </c>
      <c r="C21" s="11">
        <f>Besoins!E8</f>
        <v>0.001</v>
      </c>
      <c r="D21" t="str">
        <f>Besoins!F8</f>
        <v>kg</v>
      </c>
    </row>
    <row r="22">
      <c r="A22"/>
      <c r="B22"/>
      <c r="C22"/>
      <c r="D22"/>
    </row>
    <row r="23">
      <c r="A23" t="s" s="17">
        <v>22</v>
      </c>
      <c r="B23"/>
      <c r="C23"/>
      <c r="D23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1:D11"/>
    <mergeCell ref="A15:D15"/>
    <mergeCell ref="B16:D16"/>
    <mergeCell ref="B17:D17"/>
    <mergeCell ref="B18:D18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2026-10-30T13:38:59Z</dcterms:created>
  <dc:title>MIREPOIX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2026-10-30T13:38:59Z</dcterms:modified>
  <cp:revision>1</cp:revision>
</cp:coreProperties>
</file>