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<sst xmlns="http://schemas.openxmlformats.org/spreadsheetml/2006/main" count="85" uniqueCount="85">
  <si>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</si>
  <si>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</si>
  <si>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</si>
  <si>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</si>
  <si>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</si>
  <si>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</si>
  <si>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</si>
  <si>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</si>
  <si>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</si>
  <si>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</si>
  <si>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</si>
  <si>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</si>
  <si>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</si>
  <si>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</si>
  <si>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</si>
  <si>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</si>
  <si>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</si>
  <si>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</si>
  <si>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</si>
  <si>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</si>
  <si>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</si>
  <si>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</si>
  <si>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</si>
  <si>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</si>
  <si>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</si>
  <si>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</si>
  <si>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</si>
  <si>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</si>
  <si>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</si>
  <si>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</si>
  <si>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</si>
  <si>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</si>
  <si>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</si>
  <si>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</si>
  <si>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</si>
  <si>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</si>
  <si>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</si>
  <si>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</si>
  <si>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</si>
  <si>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</si>
  <si>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</si>
  <si>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</si>
  <si>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</si>
  <si>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VEAU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</si>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</sst>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E7*0.0043</f>
        <v>0.00645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E8*9.8</f>
        <v>0.0098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8">
        <f>E9*8.5</f>
        <v>0.0085</v>
      </c>
    </row>
    <row r="10">
      <c r="A10" t="s">
        <v>21</v>
      </c>
      <c r="B10" t="s">
        <v>22</v>
      </c>
      <c r="C10" t="s">
        <v>23</v>
      </c>
      <c r="D10" s="4">
        <v>0.01</v>
      </c>
      <c r="E10" s="6">
        <f>D10*$B$2</f>
        <v>0.01</v>
      </c>
      <c r="F10" t="s">
        <v>18</v>
      </c>
      <c r="G10" s="8">
        <f>E10*6.5</f>
        <v>0.065</v>
      </c>
    </row>
    <row r="11">
      <c r="A11" t="s">
        <v>24</v>
      </c>
      <c r="B11" t="s">
        <v>25</v>
      </c>
      <c r="C11" t="s">
        <v>23</v>
      </c>
      <c r="D11" s="4">
        <v>0.1</v>
      </c>
      <c r="E11" s="6">
        <f>D11*$B$2</f>
        <v>0.1</v>
      </c>
      <c r="F11" t="s">
        <v>18</v>
      </c>
      <c r="G11" s="8">
        <f>E11*1.1</f>
        <v>0.11</v>
      </c>
    </row>
    <row r="12">
      <c r="A12" t="s">
        <v>26</v>
      </c>
      <c r="B12" t="s">
        <v>27</v>
      </c>
      <c r="C12" t="s">
        <v>23</v>
      </c>
      <c r="D12" s="4">
        <v>0.1</v>
      </c>
      <c r="E12" s="6">
        <f>D12*$B$2</f>
        <v>0.1</v>
      </c>
      <c r="F12" t="s">
        <v>18</v>
      </c>
      <c r="G12" s="8">
        <f>E12*0.4</f>
        <v>0.04</v>
      </c>
    </row>
    <row r="13">
      <c r="A13" t="s">
        <v>28</v>
      </c>
      <c r="B13" t="s">
        <v>29</v>
      </c>
      <c r="C13" t="s">
        <v>23</v>
      </c>
      <c r="D13" s="4">
        <v>0.2</v>
      </c>
      <c r="E13" s="6">
        <f>D13*$B$2</f>
        <v>0.2</v>
      </c>
      <c r="F13" t="s">
        <v>30</v>
      </c>
      <c r="G13" s="8">
        <f>E13*0.45</f>
        <v>0.09</v>
      </c>
    </row>
    <row r="14">
      <c r="A14" t="s">
        <v>31</v>
      </c>
      <c r="B14" t="s">
        <v>32</v>
      </c>
      <c r="C14" t="s">
        <v>23</v>
      </c>
      <c r="D14" s="4">
        <v>0.2</v>
      </c>
      <c r="E14" s="6">
        <f>D14*$B$2</f>
        <v>0.2</v>
      </c>
      <c r="F14" t="s">
        <v>18</v>
      </c>
      <c r="G14" s="8">
        <f>E14*2.8</f>
        <v>0.56</v>
      </c>
    </row>
    <row r="15">
      <c r="A15" t="s" s="9">
        <v>33</v>
      </c>
      <c r="B15" t="s">
        <v>34</v>
      </c>
      <c r="C15" t="s">
        <v>35</v>
      </c>
      <c r="D15" s="4">
        <v>1</v>
      </c>
      <c r="E15" s="6">
        <f>D15*$B$2</f>
        <v>1</v>
      </c>
      <c r="F15" t="s">
        <v>18</v>
      </c>
      <c r="G15" s="8">
        <f>E15*2.5</f>
        <v>2.5</v>
      </c>
    </row>
    <row r="16">
      <c r="A16"/>
      <c r="B16"/>
      <c r="C16"/>
      <c r="D16"/>
      <c r="E16"/>
      <c r="F16" t="s" s="10">
        <v>36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/>
      <c r="D3" t="s" s="12">
        <v>45</v>
      </c>
      <c r="E3" t="s" s="12"/>
      <c r="F3"/>
    </row>
    <row r="4">
      <c r="A4" t="s">
        <v>43</v>
      </c>
      <c r="B4">
        <v>3</v>
      </c>
      <c r="C4"/>
      <c r="D4" t="inlineStr" s="12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2"/>
      <c r="F4"/>
    </row>
    <row r="5">
      <c r="A5" t="s">
        <v>43</v>
      </c>
      <c r="B5">
        <v>4</v>
      </c>
      <c r="C5"/>
      <c r="D5" t="inlineStr" s="12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2"/>
      <c r="F5"/>
    </row>
    <row r="6">
      <c r="A6" t="s">
        <v>43</v>
      </c>
      <c r="B6">
        <v>5</v>
      </c>
      <c r="C6"/>
      <c r="D6" t="inlineStr" s="12">
        <is>
          <t>Ajouter carottes et oignons sur les os presque colorés — Les répartir sans remuer, laisser suer une dizaine de minutes. Débarrasser os et garniture dans un rondeau haut ou une marmite.</t>
        </is>
      </c>
      <c r="E6" t="s" s="12"/>
      <c r="F6"/>
    </row>
    <row r="7">
      <c r="A7" t="s">
        <v>43</v>
      </c>
      <c r="B7">
        <v>6</v>
      </c>
      <c r="C7"/>
      <c r="D7" t="inlineStr" s="12">
        <is>
          <t>Mouiller le fond — Dégraisser complètement la plaque, la déglacer à l'eau froide et verser le déglaçage sur les os ; compléter le mouillement à l'eau froide (ou au fond blanc de veau).</t>
        </is>
      </c>
      <c r="E7" t="s" s="12"/>
      <c r="F7"/>
    </row>
    <row r="8">
      <c r="A8" t="s">
        <v>43</v>
      </c>
      <c r="B8">
        <v>7</v>
      </c>
      <c r="C8"/>
      <c r="D8" t="inlineStr" s="12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2"/>
      <c r="F8"/>
    </row>
    <row r="9">
      <c r="A9" t="s">
        <v>43</v>
      </c>
      <c r="B9">
        <v>8</v>
      </c>
      <c r="C9"/>
      <c r="D9" t="s" s="12">
        <v>46</v>
      </c>
      <c r="E9" t="s" s="12"/>
      <c r="F9"/>
    </row>
    <row r="10">
      <c r="A10" t="s">
        <v>43</v>
      </c>
      <c r="B10">
        <v>9</v>
      </c>
      <c r="C10"/>
      <c r="D10" t="s" s="12">
        <v>47</v>
      </c>
      <c r="E10" t="s" s="12"/>
      <c r="F10"/>
    </row>
    <row r="11">
      <c r="A11" t="s">
        <v>48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48</v>
      </c>
      <c r="B12">
        <v>2</v>
      </c>
      <c r="C12" t="s">
        <v>49</v>
      </c>
      <c r="D12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2"/>
      <c r="F12"/>
    </row>
    <row r="13">
      <c r="A13" t="s">
        <v>48</v>
      </c>
      <c r="B13">
        <v>3</v>
      </c>
      <c r="C13" t="s">
        <v>51</v>
      </c>
      <c r="D13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43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18</v>
      </c>
    </row>
    <row r="4">
      <c r="A4">
        <v>1</v>
      </c>
      <c r="B4" t="s">
        <v>59</v>
      </c>
      <c r="C4" t="s">
        <v>58</v>
      </c>
      <c r="D4" s="6">
        <f>'Besoins'!$B$2*0.1</f>
        <v>0.1</v>
      </c>
      <c r="E4" t="s">
        <v>18</v>
      </c>
    </row>
    <row r="5">
      <c r="A5">
        <v>1</v>
      </c>
      <c r="B5" t="s">
        <v>60</v>
      </c>
      <c r="C5" t="s">
        <v>58</v>
      </c>
      <c r="D5" s="6">
        <f>'Besoins'!$B$2*0.1</f>
        <v>0.1</v>
      </c>
      <c r="E5" t="s">
        <v>18</v>
      </c>
    </row>
    <row r="6">
      <c r="A6">
        <v>1</v>
      </c>
      <c r="B6" t="s">
        <v>61</v>
      </c>
      <c r="C6" t="s">
        <v>58</v>
      </c>
      <c r="D6" s="6">
        <f>'Besoins'!$B$2*0.01</f>
        <v>0.01</v>
      </c>
      <c r="E6" t="s">
        <v>18</v>
      </c>
    </row>
    <row r="7">
      <c r="A7">
        <v>1</v>
      </c>
      <c r="B7" t="s">
        <v>62</v>
      </c>
      <c r="C7" t="s">
        <v>58</v>
      </c>
      <c r="D7" s="6">
        <f>'Besoins'!$B$2*0.2</f>
        <v>0.2</v>
      </c>
      <c r="E7" t="s">
        <v>18</v>
      </c>
    </row>
    <row r="8">
      <c r="A8">
        <v>1</v>
      </c>
      <c r="B8" t="s">
        <v>63</v>
      </c>
      <c r="C8" t="s">
        <v>56</v>
      </c>
      <c r="D8" s="6">
        <f>'Besoins'!$B$2*1</f>
        <v>1</v>
      </c>
      <c r="E8" t="s">
        <v>64</v>
      </c>
    </row>
    <row r="9">
      <c r="A9">
        <v>2</v>
      </c>
      <c r="B9" t="s">
        <v>65</v>
      </c>
      <c r="C9" t="s">
        <v>66</v>
      </c>
      <c r="D9" s="6">
        <f>'Besoins'!$B$2*0.02</f>
        <v>0.02</v>
      </c>
      <c r="E9" t="s">
        <v>18</v>
      </c>
    </row>
    <row r="10">
      <c r="A10">
        <v>2</v>
      </c>
      <c r="B10" t="s">
        <v>67</v>
      </c>
      <c r="C10" t="s">
        <v>58</v>
      </c>
      <c r="D10" s="6">
        <f>'Besoins'!$B$2*0.001</f>
        <v>0.001</v>
      </c>
      <c r="E10" t="s">
        <v>18</v>
      </c>
    </row>
    <row r="11">
      <c r="A11">
        <v>2</v>
      </c>
      <c r="B11" t="s">
        <v>68</v>
      </c>
      <c r="C11" t="s">
        <v>58</v>
      </c>
      <c r="D11" s="6">
        <f>'Besoins'!$B$2*0.001</f>
        <v>0.001</v>
      </c>
      <c r="E11" t="s">
        <v>18</v>
      </c>
    </row>
    <row r="12">
      <c r="A12">
        <v>1</v>
      </c>
      <c r="B12" t="s">
        <v>69</v>
      </c>
      <c r="C12" t="s">
        <v>58</v>
      </c>
      <c r="D12" s="6">
        <f>'Besoins'!$B$2*1.5</f>
        <v>1.5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5">
        <v>73</v>
      </c>
      <c r="B6" t="str" s="12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6">
        <f>Besoins!E15</f>
        <v>1</v>
      </c>
      <c r="D7" t="str">
        <f>Besoins!F15</f>
        <v>kg</v>
      </c>
    </row>
    <row r="8">
      <c r="A8" t="s" s="15">
        <v>74</v>
      </c>
      <c r="B8" t="str" s="12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5">
        <v>75</v>
      </c>
      <c r="B9" t="str" s="12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6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6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6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6">
        <f>Besoins!E14</f>
        <v>0.2</v>
      </c>
      <c r="D13" t="str">
        <f>Besoins!F14</f>
        <v>kg</v>
      </c>
    </row>
    <row r="14">
      <c r="A14"/>
      <c r="B14" t="s">
        <v>76</v>
      </c>
      <c r="C14" s="6">
        <f>'Besoins'!$B$2*1</f>
        <v>1</v>
      </c>
      <c r="D14" t="s">
        <v>64</v>
      </c>
    </row>
    <row r="15">
      <c r="A15" t="s" s="15">
        <v>77</v>
      </c>
      <c r="B15" t="str" s="12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5">
        <v>78</v>
      </c>
      <c r="B16" t="str" s="12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6">
        <f>Besoins!E7</f>
        <v>1.5</v>
      </c>
      <c r="D17" t="str">
        <f>Besoins!F7</f>
        <v>lt</v>
      </c>
    </row>
    <row r="18">
      <c r="A18" t="s" s="15">
        <v>79</v>
      </c>
      <c r="B18" t="str" s="12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5">
        <v>80</v>
      </c>
      <c r="B19" t="str" s="12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5">
        <v>81</v>
      </c>
      <c r="B20" t="str" s="12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4">
        <v>82</v>
      </c>
      <c r="B22"/>
      <c r="C22"/>
      <c r="D22"/>
    </row>
    <row r="23">
      <c r="A23" t="s" s="15">
        <v>72</v>
      </c>
      <c r="B23" t="str" s="12">
        <f>"[TRIER] "&amp;Procedure!D11</f>
        <v>[TRIER] Mise en place — Peser et mesurer toutes les denrées, vérifier leur fraîcheur.</v>
      </c>
      <c r="C23"/>
      <c r="D23"/>
    </row>
    <row r="24">
      <c r="A24" t="s" s="15">
        <v>73</v>
      </c>
      <c r="B24" t="str" s="12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5">
        <v>74</v>
      </c>
      <c r="B25" t="str" s="12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83</v>
      </c>
      <c r="C26" s="6">
        <f>'Besoins'!$B$2*0.02</f>
        <v>0.02</v>
      </c>
      <c r="D26" t="s">
        <v>18</v>
      </c>
    </row>
    <row r="27">
      <c r="A27"/>
      <c r="B27" t="str">
        <f>Besoins!B9</f>
        <v>Thym séché</v>
      </c>
      <c r="C27" s="6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6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6">
        <v>84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2026-10-30T14:33:22Z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2026-10-30T14:33:22Z</dcterms:modified>
  <cp:revision>1</cp:revision>
</cp:coreProperties>
</file>