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<sst xmlns="http://schemas.openxmlformats.org/spreadsheetml/2006/main" count="106" uniqueCount="106">
  <si>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</si>
  <si>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</si>
  <si>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FOND BRUN DE VEAU</t>
  </si>
  <si>
    <t>Code</t>
  </si>
  <si>
    <t>GRO_CDR_B258</t>
  </si>
  <si>
    <t>Classe</t>
  </si>
  <si>
    <t>Fonds et bouillons de base (CUI.FONDS)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</si>
  <si>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</si>
  <si>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</si>
  <si>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</si>
  <si>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</si>
  <si>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</si>
  <si>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</si>
  <si>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</si>
  <si>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</si>
  <si>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</si>
  <si>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</si>
  <si>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</si>
  <si>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</si>
  <si>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</si>
  <si>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</si>
  <si>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</si>
  <si>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</si>
  <si>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</si>
  <si>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</si>
  <si>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</si>
  <si>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</si>
  <si>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</si>
  <si>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</si>
  <si>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</si>
  <si>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</si>
  <si>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</si>
  <si>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</si>
  <si>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</si>
  <si>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</si>
  <si>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HER-LAURIER</t>
  </si>
  <si>
    <t>Laurier sauce feuilles</t>
  </si>
  <si>
    <t>Herbes aromatiques séchées</t>
  </si>
  <si>
    <t>kg</t>
  </si>
  <si>
    <t>HER-THYM</t>
  </si>
  <si>
    <t>Thym séché</t>
  </si>
  <si>
    <t>RNM17710123</t>
  </si>
  <si>
    <t>AIL frais France cat.I 60-80mm</t>
  </si>
  <si>
    <t>Légumes</t>
  </si>
  <si>
    <t>RNM0420123</t>
  </si>
  <si>
    <t>CAROTTE France extra colis 12kg</t>
  </si>
  <si>
    <t>RNM27820123</t>
  </si>
  <si>
    <t>OIGNON jaune France cat.I 60-80mm</t>
  </si>
  <si>
    <t>RNM6520160</t>
  </si>
  <si>
    <t>PERSIL simple France botte</t>
  </si>
  <si>
    <t>bte</t>
  </si>
  <si>
    <t>RNM9360123</t>
  </si>
  <si>
    <t>TOMATE ronde Maroc cat.I 67-82mm</t>
  </si>
  <si>
    <t>00002616</t>
  </si>
  <si>
    <t>Os de veau (pieds, jarret)</t>
  </si>
  <si>
    <t>Veau</t>
  </si>
  <si>
    <t>Total</t>
  </si>
  <si>
    <t>Niveau</t>
  </si>
  <si>
    <t>Composant</t>
  </si>
  <si>
    <t>Type</t>
  </si>
  <si>
    <t>Quantité (pour 1 lt)</t>
  </si>
  <si>
    <t>recette</t>
  </si>
  <si>
    <t>Fonds et bouillons de base</t>
  </si>
  <si>
    <t xml:space="preserve">    ↳ Os de veau (pieds, jarret)</t>
  </si>
  <si>
    <t>matiere</t>
  </si>
  <si>
    <t xml:space="preserve">    ↳ CAROTTE France extra colis 12kg</t>
  </si>
  <si>
    <t xml:space="preserve">    ↳ OIGNON jaune France cat.I 60-80mm</t>
  </si>
  <si>
    <t xml:space="preserve">    ↳ AIL frais France cat.I 60-80mm</t>
  </si>
  <si>
    <t xml:space="preserve">    ↳ TOMATE ronde Maroc cat.I 67-82mm</t>
  </si>
  <si>
    <t xml:space="preserve">    ↳ BOUQUET GARNI</t>
  </si>
  <si>
    <t>pc</t>
  </si>
  <si>
    <t>Préparations de base cuisine</t>
  </si>
  <si>
    <t xml:space="preserve">        ↳ PERSIL PLAT (KG)</t>
  </si>
  <si>
    <t>Conversions diverses</t>
  </si>
  <si>
    <t xml:space="preserve">            ↳ PERSIL simple France botte</t>
  </si>
  <si>
    <t xml:space="preserve">        ↳ Thym séché</t>
  </si>
  <si>
    <t xml:space="preserve">        ↳ Laurier sauce feuilles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</si>
  <si>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</si>
  <si>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</si>
  <si>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</si>
  <si>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</si>
  <si>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</si>
  <si>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</si>
  <si>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</si>
  <si>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Mise en place du poste de travail — Réunir les denrées, le matériel de préparation et de cuisson. Contrôler la fraîcheur et la qualité des produits.</t>
  </si>
  <si>
    <t>Concasser les ingrédients de base en menus morceaux.</t>
  </si>
  <si>
    <t>Passer le fond au chinois sans le fouler — D'abord au chinois ordinaire, puis filtrer finement au chinois étamine ; dégraisser parfaitement.</t>
  </si>
  <si>
    <t>Refroidir le fond rapidement — S'il n'est pas utilisé immédiatement, le refroidir rapidement et le maintenir à couvert en enceinte réfrigérée à + 3 °C maximum.</t>
  </si>
  <si>
    <t>BOUQUET GARNI</t>
  </si>
  <si>
    <t>TRIER</t>
  </si>
  <si>
    <t>Mise en place — Peser et mesurer toutes les denrées, vérifier leur fraîcheur.</t>
  </si>
  <si>
    <t>FOURRER</t>
  </si>
  <si>
    <t>Fiche technique — FOND BRUN DE VEAU</t>
  </si>
  <si>
    <t>FOND BRUN DE VEAU  GRO_CDR_B258</t>
  </si>
  <si>
    <t>1.</t>
  </si>
  <si>
    <t>2.</t>
  </si>
  <si>
    <t>3.</t>
  </si>
  <si>
    <t>4.</t>
  </si>
  <si>
    <t xml:space="preserve">    BOUQUET GARNI</t>
  </si>
  <si>
    <t>5.</t>
  </si>
  <si>
    <t>6.</t>
  </si>
  <si>
    <t>7.</t>
  </si>
  <si>
    <t>8.</t>
  </si>
  <si>
    <t>9.</t>
  </si>
  <si>
    <t>↳ BOUQUET GARNI  BPI-CUI-BGT-GRN</t>
  </si>
  <si>
    <t xml:space="preserve">    PERSIL PLAT (KG)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</si>
</sst>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3.38975</v>
      </c>
    </row>
    <row r="12">
      <c r="A12" t="s" s="3">
        <v>17</v>
      </c>
      <c r="B12" s="4">
        <v>3.38975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3.38975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1.5</v>
      </c>
      <c r="E7" s="11">
        <f>D7*$B$2</f>
        <v>1.5</v>
      </c>
      <c r="F7" t="s">
        <v>25</v>
      </c>
      <c r="G7" s="4">
        <f>E7*0.0043</f>
        <v>0.00645</v>
      </c>
    </row>
    <row r="8">
      <c r="A8" t="s">
        <v>35</v>
      </c>
      <c r="B8" t="s">
        <v>36</v>
      </c>
      <c r="C8" t="s">
        <v>37</v>
      </c>
      <c r="D8" s="9">
        <v>0.001</v>
      </c>
      <c r="E8" s="11">
        <f>D8*$B$2</f>
        <v>0.001</v>
      </c>
      <c r="F8" t="s">
        <v>38</v>
      </c>
      <c r="G8" s="4">
        <f>E8*9.8</f>
        <v>0.0098</v>
      </c>
    </row>
    <row r="9">
      <c r="A9" t="s">
        <v>39</v>
      </c>
      <c r="B9" t="s">
        <v>40</v>
      </c>
      <c r="C9" t="s">
        <v>37</v>
      </c>
      <c r="D9" s="9">
        <v>0.001</v>
      </c>
      <c r="E9" s="11">
        <f>D9*$B$2</f>
        <v>0.001</v>
      </c>
      <c r="F9" t="s">
        <v>38</v>
      </c>
      <c r="G9" s="4">
        <f>E9*8.5</f>
        <v>0.0085</v>
      </c>
    </row>
    <row r="10">
      <c r="A10" t="s">
        <v>41</v>
      </c>
      <c r="B10" t="s">
        <v>42</v>
      </c>
      <c r="C10" t="s">
        <v>43</v>
      </c>
      <c r="D10" s="9">
        <v>0.01</v>
      </c>
      <c r="E10" s="11">
        <f>D10*$B$2</f>
        <v>0.01</v>
      </c>
      <c r="F10" t="s">
        <v>38</v>
      </c>
      <c r="G10" s="4">
        <f>E10*6.5</f>
        <v>0.065</v>
      </c>
    </row>
    <row r="11">
      <c r="A11" t="s">
        <v>44</v>
      </c>
      <c r="B11" t="s">
        <v>45</v>
      </c>
      <c r="C11" t="s">
        <v>43</v>
      </c>
      <c r="D11" s="9">
        <v>0.1</v>
      </c>
      <c r="E11" s="11">
        <f>D11*$B$2</f>
        <v>0.1</v>
      </c>
      <c r="F11" t="s">
        <v>38</v>
      </c>
      <c r="G11" s="4">
        <f>E11*1.1</f>
        <v>0.11</v>
      </c>
    </row>
    <row r="12">
      <c r="A12" t="s">
        <v>46</v>
      </c>
      <c r="B12" t="s">
        <v>47</v>
      </c>
      <c r="C12" t="s">
        <v>43</v>
      </c>
      <c r="D12" s="9">
        <v>0.1</v>
      </c>
      <c r="E12" s="11">
        <f>D12*$B$2</f>
        <v>0.1</v>
      </c>
      <c r="F12" t="s">
        <v>38</v>
      </c>
      <c r="G12" s="4">
        <f>E12*0.4</f>
        <v>0.04</v>
      </c>
    </row>
    <row r="13">
      <c r="A13" t="s">
        <v>48</v>
      </c>
      <c r="B13" t="s">
        <v>49</v>
      </c>
      <c r="C13" t="s">
        <v>43</v>
      </c>
      <c r="D13" s="9">
        <v>0.2</v>
      </c>
      <c r="E13" s="11">
        <f>D13*$B$2</f>
        <v>0.2</v>
      </c>
      <c r="F13" t="s">
        <v>50</v>
      </c>
      <c r="G13" s="4">
        <f>E13*0.45</f>
        <v>0.09</v>
      </c>
    </row>
    <row r="14">
      <c r="A14" t="s">
        <v>51</v>
      </c>
      <c r="B14" t="s">
        <v>52</v>
      </c>
      <c r="C14" t="s">
        <v>43</v>
      </c>
      <c r="D14" s="9">
        <v>0.2</v>
      </c>
      <c r="E14" s="11">
        <f>D14*$B$2</f>
        <v>0.2</v>
      </c>
      <c r="F14" t="s">
        <v>38</v>
      </c>
      <c r="G14" s="4">
        <f>E14*2.8</f>
        <v>0.56</v>
      </c>
    </row>
    <row r="15">
      <c r="A15" t="s" s="12">
        <v>53</v>
      </c>
      <c r="B15" t="s">
        <v>54</v>
      </c>
      <c r="C15" t="s">
        <v>55</v>
      </c>
      <c r="D15" s="9">
        <v>1</v>
      </c>
      <c r="E15" s="11">
        <f>D15*$B$2</f>
        <v>1</v>
      </c>
      <c r="F15" t="s">
        <v>38</v>
      </c>
      <c r="G15" s="4">
        <f>E15*2.5</f>
        <v>2.5</v>
      </c>
    </row>
    <row r="16">
      <c r="A16"/>
      <c r="B16"/>
      <c r="C16"/>
      <c r="D16"/>
      <c r="E16"/>
      <c r="F16" t="s" s="3">
        <v>56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1</v>
      </c>
      <c r="E2" t="s">
        <v>25</v>
      </c>
      <c r="F2" t="s">
        <v>62</v>
      </c>
    </row>
    <row r="3">
      <c r="A3">
        <v>1</v>
      </c>
      <c r="B3" t="s">
        <v>63</v>
      </c>
      <c r="C3" t="s">
        <v>64</v>
      </c>
      <c r="D3" s="11">
        <v>1</v>
      </c>
      <c r="E3" t="s">
        <v>38</v>
      </c>
      <c r="F3" t="s">
        <v>55</v>
      </c>
    </row>
    <row r="4">
      <c r="A4">
        <v>1</v>
      </c>
      <c r="B4" t="s">
        <v>65</v>
      </c>
      <c r="C4" t="s">
        <v>64</v>
      </c>
      <c r="D4" s="11">
        <v>0.1</v>
      </c>
      <c r="E4" t="s">
        <v>38</v>
      </c>
      <c r="F4" t="s">
        <v>43</v>
      </c>
    </row>
    <row r="5">
      <c r="A5">
        <v>1</v>
      </c>
      <c r="B5" t="s">
        <v>66</v>
      </c>
      <c r="C5" t="s">
        <v>64</v>
      </c>
      <c r="D5" s="11">
        <v>0.1</v>
      </c>
      <c r="E5" t="s">
        <v>38</v>
      </c>
      <c r="F5" t="s">
        <v>43</v>
      </c>
    </row>
    <row r="6">
      <c r="A6">
        <v>1</v>
      </c>
      <c r="B6" t="s">
        <v>67</v>
      </c>
      <c r="C6" t="s">
        <v>64</v>
      </c>
      <c r="D6" s="11">
        <v>0.01</v>
      </c>
      <c r="E6" t="s">
        <v>38</v>
      </c>
      <c r="F6" t="s">
        <v>43</v>
      </c>
    </row>
    <row r="7">
      <c r="A7">
        <v>1</v>
      </c>
      <c r="B7" t="s">
        <v>68</v>
      </c>
      <c r="C7" t="s">
        <v>64</v>
      </c>
      <c r="D7" s="11">
        <v>0.2</v>
      </c>
      <c r="E7" t="s">
        <v>38</v>
      </c>
      <c r="F7" t="s">
        <v>43</v>
      </c>
    </row>
    <row r="8">
      <c r="A8">
        <v>1</v>
      </c>
      <c r="B8" t="s">
        <v>69</v>
      </c>
      <c r="C8" t="s">
        <v>61</v>
      </c>
      <c r="D8" s="11">
        <v>1</v>
      </c>
      <c r="E8" t="s">
        <v>70</v>
      </c>
      <c r="F8" t="s">
        <v>71</v>
      </c>
    </row>
    <row r="9">
      <c r="A9">
        <v>2</v>
      </c>
      <c r="B9" t="s">
        <v>72</v>
      </c>
      <c r="C9" t="s">
        <v>61</v>
      </c>
      <c r="D9" s="11">
        <v>0.02</v>
      </c>
      <c r="E9" t="s">
        <v>38</v>
      </c>
      <c r="F9" t="s">
        <v>73</v>
      </c>
    </row>
    <row r="10">
      <c r="A10">
        <v>3</v>
      </c>
      <c r="B10" t="s">
        <v>74</v>
      </c>
      <c r="C10" t="s">
        <v>64</v>
      </c>
      <c r="D10" s="11">
        <v>0.2</v>
      </c>
      <c r="E10" t="s">
        <v>50</v>
      </c>
      <c r="F10" t="s">
        <v>43</v>
      </c>
    </row>
    <row r="11">
      <c r="A11">
        <v>2</v>
      </c>
      <c r="B11" t="s">
        <v>75</v>
      </c>
      <c r="C11" t="s">
        <v>64</v>
      </c>
      <c r="D11" s="11">
        <v>0.001</v>
      </c>
      <c r="E11" t="s">
        <v>38</v>
      </c>
      <c r="F11" t="s">
        <v>37</v>
      </c>
    </row>
    <row r="12">
      <c r="A12">
        <v>2</v>
      </c>
      <c r="B12" t="s">
        <v>76</v>
      </c>
      <c r="C12" t="s">
        <v>64</v>
      </c>
      <c r="D12" s="11">
        <v>0.001</v>
      </c>
      <c r="E12" t="s">
        <v>38</v>
      </c>
      <c r="F12" t="s">
        <v>37</v>
      </c>
    </row>
    <row r="13">
      <c r="A13">
        <v>1</v>
      </c>
      <c r="B13" t="s">
        <v>77</v>
      </c>
      <c r="C13" t="s">
        <v>64</v>
      </c>
      <c r="D13" s="11">
        <v>1.5</v>
      </c>
      <c r="E13" t="s">
        <v>25</v>
      </c>
      <c r="F13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>
        <v>1</v>
      </c>
      <c r="C2"/>
      <c r="D2" t="s" s="14">
        <v>84</v>
      </c>
      <c r="E2" t="s" s="14"/>
      <c r="F2"/>
    </row>
    <row r="3">
      <c r="A3" t="s">
        <v>2</v>
      </c>
      <c r="B3">
        <v>2</v>
      </c>
      <c r="C3"/>
      <c r="D3" t="s" s="14">
        <v>85</v>
      </c>
      <c r="E3" t="s" s="14"/>
      <c r="F3"/>
    </row>
    <row r="4">
      <c r="A4" t="s">
        <v>2</v>
      </c>
      <c r="B4">
        <v>3</v>
      </c>
      <c r="C4"/>
      <c r="D4" t="inlineStr" s="14">
        <is>
          <t>Colorer les os au four dans une plaque à rôtir aux dimensions appropriées — Sans matière grasse ; retourner les os fréquemment. Une plaque trop grande fait brûler les sucs (amertume), trop petite empêche une coloration uniforme.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Préparer la garniture aromatique — Éplucher et laver les légumes ; tailler carottes et oignons en gros dés (mirepoix) ; écraser l'ail dégermé ; concasser les tomates sans les monder ; confectionner le bouquet garni.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Ajouter carottes et oignons sur les os presque colorés — Les répartir sans remuer, laisser suer une dizaine de minutes. Débarrasser os et garniture dans un rondeau haut ou une marmite.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Mouiller le fond — Dégraisser complètement la plaque, la déglacer à l'eau froide et verser le déglaçage sur les os ; compléter le mouillement à l'eau froide (ou au fond blanc de veau).</t>
        </is>
      </c>
      <c r="E7" t="s" s="14"/>
      <c r="F7"/>
    </row>
    <row r="8">
      <c r="A8" t="s">
        <v>2</v>
      </c>
      <c r="B8">
        <v>7</v>
      </c>
      <c r="C8"/>
      <c r="D8" t="inlineStr" s="14">
        <is>
          <t>Marquer le fond en cuisson — Porter à ébullition, dégraisser et écumer ; ajouter ail, tomates et bouquet garni ; maintenir à frémissement 3 à 4 heures en dépouillant, écumant, dégraissant aussi souvent que nécessaire ; compenser l'évaporation avec un peu d'eau bouillante.</t>
        </is>
      </c>
      <c r="E8" t="s" s="14"/>
      <c r="F8"/>
    </row>
    <row r="9">
      <c r="A9" t="s">
        <v>2</v>
      </c>
      <c r="B9">
        <v>8</v>
      </c>
      <c r="C9"/>
      <c r="D9" t="s" s="14">
        <v>86</v>
      </c>
      <c r="E9" t="s" s="14"/>
      <c r="F9"/>
    </row>
    <row r="10">
      <c r="A10" t="s">
        <v>2</v>
      </c>
      <c r="B10">
        <v>9</v>
      </c>
      <c r="C10"/>
      <c r="D10" t="s" s="14">
        <v>87</v>
      </c>
      <c r="E10" t="s" s="14"/>
      <c r="F10"/>
    </row>
    <row r="11">
      <c r="A11" t="s">
        <v>88</v>
      </c>
      <c r="B11">
        <v>1</v>
      </c>
      <c r="C11" t="s">
        <v>89</v>
      </c>
      <c r="D11" t="s" s="14">
        <v>90</v>
      </c>
      <c r="E11" t="s" s="14"/>
      <c r="F11"/>
    </row>
    <row r="12">
      <c r="A12" t="s">
        <v>88</v>
      </c>
      <c r="B12">
        <v>2</v>
      </c>
      <c r="C12" t="s">
        <v>89</v>
      </c>
      <c r="D12" t="inlineStr" s="14">
        <is>
          <t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t>
        </is>
      </c>
      <c r="E12" t="s" s="14"/>
      <c r="F12"/>
    </row>
    <row r="13">
      <c r="A13" t="s">
        <v>88</v>
      </c>
      <c r="B13">
        <v>3</v>
      </c>
      <c r="C13" t="s">
        <v>91</v>
      </c>
      <c r="D13" t="inlineStr" s="14">
        <is>
          <t>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t>
        </is>
      </c>
      <c r="E13" t="s" s="14"/>
      <c r="F1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92</v>
      </c>
      <c r="B1"/>
      <c r="C1"/>
      <c r="D1"/>
    </row>
    <row r="2">
      <c r="A2" t="str" s="15">
        <f>"GRO_CDR_B258 · CUI.FONDS · référence : "&amp;Besoins!B3&amp;" "&amp;Besoins!C3&amp;" · multiplicateur réglable sur la feuille ""Besoins"""</f>
        <v>GRO_CDR_B258 · CUI.FONDS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93</v>
      </c>
      <c r="B4"/>
      <c r="C4"/>
      <c r="D4"/>
    </row>
    <row r="5">
      <c r="A5" t="s" s="17">
        <v>94</v>
      </c>
      <c r="B5" t="str" s="14">
        <f>Procedure!D2</f>
        <v>Mise en place du poste de travail — Réunir les denrées, le matériel de préparation et de cuisson. Contrôler la fraîcheur et la qualité des produits.</v>
      </c>
      <c r="C5"/>
      <c r="D5"/>
    </row>
    <row r="6">
      <c r="A6" t="s" s="17">
        <v>95</v>
      </c>
      <c r="B6" t="str" s="14">
        <f>Procedure!D3</f>
        <v>Concasser les ingrédients de base en menus morceaux.</v>
      </c>
      <c r="C6"/>
      <c r="D6"/>
    </row>
    <row r="7">
      <c r="A7"/>
      <c r="B7" t="str">
        <f>Besoins!B15</f>
        <v>Os de veau (pieds, jarret)</v>
      </c>
      <c r="C7" s="11">
        <f>Besoins!E15</f>
        <v>1</v>
      </c>
      <c r="D7" t="str">
        <f>Besoins!F15</f>
        <v>kg</v>
      </c>
    </row>
    <row r="8">
      <c r="A8" t="s" s="17">
        <v>96</v>
      </c>
      <c r="B8" t="str" s="14">
        <f>Procedure!D4</f>
        <v>Colorer les os au four dans une plaque à rôtir aux dimensions appropriées — Sans matière grasse ; retourner les os fréquemment. Une plaque trop grande fait brûler les sucs (amertume), trop petite empêche une coloration uniforme.</v>
      </c>
      <c r="C8"/>
      <c r="D8"/>
    </row>
    <row r="9">
      <c r="A9" t="s" s="17">
        <v>97</v>
      </c>
      <c r="B9" t="str" s="14">
        <f>Procedure!D5</f>
        <v>Préparer la garniture aromatique — Éplucher et laver les légumes ; tailler carottes et oignons en gros dés (mirepoix) ; écraser l'ail dégermé ; concasser les tomates sans les monder ; confectionner le bouquet garni.</v>
      </c>
      <c r="C9"/>
      <c r="D9"/>
    </row>
    <row r="10">
      <c r="A10"/>
      <c r="B10" t="str">
        <f>Besoins!B11</f>
        <v>CAROTTE France extra colis 12kg</v>
      </c>
      <c r="C10" s="11">
        <f>Besoins!E11</f>
        <v>0.1</v>
      </c>
      <c r="D10" t="str">
        <f>Besoins!F11</f>
        <v>kg</v>
      </c>
    </row>
    <row r="11">
      <c r="A11"/>
      <c r="B11" t="str">
        <f>Besoins!B12</f>
        <v>OIGNON jaune France cat.I 60-80mm</v>
      </c>
      <c r="C11" s="11">
        <f>Besoins!E12</f>
        <v>0.1</v>
      </c>
      <c r="D11" t="str">
        <f>Besoins!F12</f>
        <v>kg</v>
      </c>
    </row>
    <row r="12">
      <c r="A12"/>
      <c r="B12" t="str">
        <f>Besoins!B10</f>
        <v>AIL frais France cat.I 60-80mm</v>
      </c>
      <c r="C12" s="11">
        <f>Besoins!E10</f>
        <v>0.01</v>
      </c>
      <c r="D12" t="str">
        <f>Besoins!F10</f>
        <v>kg</v>
      </c>
    </row>
    <row r="13">
      <c r="A13"/>
      <c r="B13" t="str">
        <f>Besoins!B14</f>
        <v>TOMATE ronde Maroc cat.I 67-82mm</v>
      </c>
      <c r="C13" s="11">
        <f>Besoins!E14</f>
        <v>0.2</v>
      </c>
      <c r="D13" t="str">
        <f>Besoins!F14</f>
        <v>kg</v>
      </c>
    </row>
    <row r="14">
      <c r="A14"/>
      <c r="B14" t="s">
        <v>98</v>
      </c>
      <c r="C14" s="11">
        <f>'Besoins'!$B$2*1</f>
        <v>1</v>
      </c>
      <c r="D14" t="s">
        <v>70</v>
      </c>
    </row>
    <row r="15">
      <c r="A15" t="s" s="17">
        <v>99</v>
      </c>
      <c r="B15" t="str" s="14">
        <f>Procedure!D6</f>
        <v>Ajouter carottes et oignons sur les os presque colorés — Les répartir sans remuer, laisser suer une dizaine de minutes. Débarrasser os et garniture dans un rondeau haut ou une marmite.</v>
      </c>
      <c r="C15"/>
      <c r="D15"/>
    </row>
    <row r="16">
      <c r="A16" t="s" s="17">
        <v>100</v>
      </c>
      <c r="B16" t="str" s="14">
        <f>Procedure!D7</f>
        <v>Mouiller le fond — Dégraisser complètement la plaque, la déglacer à l'eau froide et verser le déglaçage sur les os ; compléter le mouillement à l'eau froide (ou au fond blanc de veau).</v>
      </c>
      <c r="C16"/>
      <c r="D16"/>
    </row>
    <row r="17">
      <c r="A17"/>
      <c r="B17" t="str">
        <f>Besoins!B7</f>
        <v>Eau (robinet - moy. France 2026)</v>
      </c>
      <c r="C17" s="11">
        <f>Besoins!E7</f>
        <v>1.5</v>
      </c>
      <c r="D17" t="str">
        <f>Besoins!F7</f>
        <v>lt</v>
      </c>
    </row>
    <row r="18">
      <c r="A18" t="s" s="17">
        <v>101</v>
      </c>
      <c r="B18" t="str" s="14">
        <f>Procedure!D8</f>
        <v>Marquer le fond en cuisson — Porter à ébullition, dégraisser et écumer ; ajouter ail, tomates et bouquet garni ; maintenir à frémissement 3 à 4 heures en dépouillant, écumant, dégraissant aussi souvent que nécessaire ; compenser l'évaporation avec un peu d'eau bouillante.</v>
      </c>
      <c r="C18"/>
      <c r="D18"/>
    </row>
    <row r="19">
      <c r="A19" t="s" s="17">
        <v>102</v>
      </c>
      <c r="B19" t="str" s="14">
        <f>Procedure!D9</f>
        <v>Passer le fond au chinois sans le fouler — D'abord au chinois ordinaire, puis filtrer finement au chinois étamine ; dégraisser parfaitement.</v>
      </c>
      <c r="C19"/>
      <c r="D19"/>
    </row>
    <row r="20">
      <c r="A20" t="s" s="17">
        <v>103</v>
      </c>
      <c r="B20" t="str" s="14">
        <f>Procedure!D10</f>
        <v>Refroidir le fond rapidement — S'il n'est pas utilisé immédiatement, le refroidir rapidement et le maintenir à couvert en enceinte réfrigérée à + 3 °C maximum.</v>
      </c>
      <c r="C20"/>
      <c r="D20"/>
    </row>
    <row r="21">
      <c r="A21"/>
      <c r="B21"/>
      <c r="C21"/>
      <c r="D21"/>
    </row>
    <row r="22">
      <c r="A22" t="s" s="16">
        <v>104</v>
      </c>
      <c r="B22"/>
      <c r="C22"/>
      <c r="D22"/>
    </row>
    <row r="23">
      <c r="A23" t="s" s="17">
        <v>94</v>
      </c>
      <c r="B23" t="str" s="14">
        <f>"[TRIER] "&amp;Procedure!D11</f>
        <v>[TRIER] Mise en place — Peser et mesurer toutes les denrées, vérifier leur fraîcheur.</v>
      </c>
      <c r="C23"/>
      <c r="D23"/>
    </row>
    <row r="24">
      <c r="A24" t="s" s="17">
        <v>95</v>
      </c>
      <c r="B24" t="str" s="14">
        <f>"[TRIER] "&amp;Procedure!D12</f>
        <v>[TRIER] 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v>
      </c>
      <c r="C24"/>
      <c r="D24"/>
    </row>
    <row r="25">
      <c r="A25" t="s" s="17">
        <v>96</v>
      </c>
      <c r="B25" t="str" s="14">
        <f>"[FOURRER] "&amp;Procedure!D13</f>
        <v>[FOURRER] 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v>
      </c>
      <c r="C25"/>
      <c r="D25"/>
    </row>
    <row r="26">
      <c r="A26"/>
      <c r="B26" t="s">
        <v>105</v>
      </c>
      <c r="C26" s="11">
        <f>'Besoins'!$B$2*0.02</f>
        <v>0.02</v>
      </c>
      <c r="D26" t="s">
        <v>38</v>
      </c>
    </row>
    <row r="27">
      <c r="A27"/>
      <c r="B27" t="str">
        <f>Besoins!B9</f>
        <v>Thym séché</v>
      </c>
      <c r="C27" s="11">
        <f>Besoins!E9</f>
        <v>0.001</v>
      </c>
      <c r="D27" t="str">
        <f>Besoins!F9</f>
        <v>kg</v>
      </c>
    </row>
    <row r="28">
      <c r="A28"/>
      <c r="B28" t="str">
        <f>Besoins!B8</f>
        <v>Laurier sauce feuilles</v>
      </c>
      <c r="C28" s="11">
        <f>Besoins!E8</f>
        <v>0.001</v>
      </c>
      <c r="D28" t="str">
        <f>Besoins!F8</f>
        <v>kg</v>
      </c>
    </row>
    <row r="29">
      <c r="A29"/>
      <c r="B29"/>
      <c r="C29"/>
      <c r="D29"/>
    </row>
    <row r="30">
      <c r="A30" t="s" s="18">
        <v>22</v>
      </c>
      <c r="B30"/>
      <c r="C30"/>
      <c r="D30"/>
    </row>
  </sheetData>
  <sheetProtection sheet="1" formatRows="0" formatColumns="0"/>
  <mergeCells count="17">
    <mergeCell ref="A1:D1"/>
    <mergeCell ref="A2:D2"/>
    <mergeCell ref="A4:D4"/>
    <mergeCell ref="B5:D5"/>
    <mergeCell ref="B6:D6"/>
    <mergeCell ref="B8:D8"/>
    <mergeCell ref="B9:D9"/>
    <mergeCell ref="B15:D15"/>
    <mergeCell ref="B16:D16"/>
    <mergeCell ref="B18:D18"/>
    <mergeCell ref="B19:D19"/>
    <mergeCell ref="B20:D20"/>
    <mergeCell ref="A22:D22"/>
    <mergeCell ref="B23:D23"/>
    <mergeCell ref="B24:D24"/>
    <mergeCell ref="B25:D25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2026-10-30T13:39:00Z</dcterms:created>
  <dc:title>FOND BRUN DE VEAU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2026-10-30T13:39:00Z</dcterms:modified>
  <cp:revision>1</cp:revision>
</cp:coreProperties>
</file>