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<sst xmlns="http://schemas.openxmlformats.org/spreadsheetml/2006/main" count="66" uniqueCount="66">
  <si>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</si>
  <si>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</si>
  <si>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</si>
  <si>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</si>
  <si>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</si>
  <si>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</si>
  <si>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</si>
  <si>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</si>
  <si>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</si>
  <si>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</si>
  <si>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</si>
  <si>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</si>
  <si>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</si>
  <si>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</si>
  <si>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</si>
  <si>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</si>
  <si>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COUV-NOIR-64</t>
  </si>
  <si>
    <t>Couverture noir 64% cacao</t>
  </si>
  <si>
    <t>Chocolats de couverture</t>
  </si>
  <si>
    <t>kg</t>
  </si>
  <si>
    <t>BEU-DOUX</t>
  </si>
  <si>
    <t>Beurre doux 82% MG plaquette</t>
  </si>
  <si>
    <t>Beurres et margarines</t>
  </si>
  <si>
    <t>00000047</t>
  </si>
  <si>
    <t>OEUF A3 (PRIX)</t>
  </si>
  <si>
    <t>Oeufs entiers</t>
  </si>
  <si>
    <t>SUC-BLANC</t>
  </si>
  <si>
    <t>Sucre blanc cristal sac 25 kg</t>
  </si>
  <si>
    <t>Sucres et édulcorants</t>
  </si>
  <si>
    <t>Total</t>
  </si>
  <si>
    <t>Recette</t>
  </si>
  <si>
    <t>#</t>
  </si>
  <si>
    <t>Verbe</t>
  </si>
  <si>
    <t>Étape</t>
  </si>
  <si>
    <t>Précision technique</t>
  </si>
  <si>
    <t>Durée</t>
  </si>
  <si>
    <t>CRÈME AU BEURRE AU CHOCOLAT</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</si>
  <si>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</si>
  <si>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</si>
  <si>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</si>
  <si>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</si>
  <si>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</si>
  <si>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</si>
  <si>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</si>
  <si>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</si>
  <si>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</si>
  <si>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</si>
  <si>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</si>
  <si>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</si>
  <si>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</si>
  <si>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</si>
  <si>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</si>
  <si>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</si>
  <si>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Couverture noir 64% cacao</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</si>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</sst>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0.75</v>
      </c>
      <c r="E7" s="6">
        <f>D7*$B$2</f>
        <v>0.75</v>
      </c>
      <c r="F7" t="s">
        <v>15</v>
      </c>
      <c r="G7" s="8">
        <f>E7*0.0043</f>
        <v>0.003225</v>
      </c>
    </row>
    <row r="8">
      <c r="A8" t="s">
        <v>16</v>
      </c>
      <c r="B8" t="s">
        <v>17</v>
      </c>
      <c r="C8" t="s">
        <v>18</v>
      </c>
      <c r="D8" s="4">
        <v>0.5</v>
      </c>
      <c r="E8" s="6">
        <f>D8*$B$2</f>
        <v>0.5</v>
      </c>
      <c r="F8" t="s">
        <v>19</v>
      </c>
      <c r="G8" s="8">
        <f>E8*12.5</f>
        <v>6.25</v>
      </c>
    </row>
    <row r="9">
      <c r="A9" t="s">
        <v>20</v>
      </c>
      <c r="B9" t="s">
        <v>21</v>
      </c>
      <c r="C9" t="s">
        <v>22</v>
      </c>
      <c r="D9" s="4">
        <v>3</v>
      </c>
      <c r="E9" s="6">
        <f>D9*$B$2</f>
        <v>3</v>
      </c>
      <c r="F9" t="s">
        <v>19</v>
      </c>
      <c r="G9" s="8">
        <f>E9*5.2</f>
        <v>15.6</v>
      </c>
    </row>
    <row r="10">
      <c r="A10" t="s" s="9">
        <v>23</v>
      </c>
      <c r="B10" t="s">
        <v>24</v>
      </c>
      <c r="C10" t="s">
        <v>25</v>
      </c>
      <c r="D10" s="4">
        <v>30</v>
      </c>
      <c r="E10" s="6">
        <f>D10*$B$2</f>
        <v>30</v>
      </c>
      <c r="F10" t="s">
        <v>3</v>
      </c>
      <c r="G10" s="8">
        <f>E10*0.27</f>
        <v>8.1</v>
      </c>
    </row>
    <row r="11">
      <c r="A11" t="s">
        <v>26</v>
      </c>
      <c r="B11" t="s">
        <v>27</v>
      </c>
      <c r="C11" t="s">
        <v>28</v>
      </c>
      <c r="D11" s="4">
        <v>2.1</v>
      </c>
      <c r="E11" s="6">
        <f>D11*$B$2</f>
        <v>2.1</v>
      </c>
      <c r="F11" t="s">
        <v>19</v>
      </c>
      <c r="G11" s="8">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36</v>
      </c>
      <c r="C2" t="s">
        <v>45</v>
      </c>
      <c r="D2" s="6">
        <f>'Besoins'!$B$2*100</f>
        <v>100</v>
      </c>
      <c r="E2" t="s">
        <v>3</v>
      </c>
    </row>
    <row r="3">
      <c r="A3">
        <v>1</v>
      </c>
      <c r="B3" t="s">
        <v>46</v>
      </c>
      <c r="C3" t="s">
        <v>45</v>
      </c>
      <c r="D3" s="6">
        <f>'Besoins'!$B$2*100</f>
        <v>100</v>
      </c>
      <c r="E3" t="s">
        <v>3</v>
      </c>
    </row>
    <row r="4">
      <c r="A4">
        <v>2</v>
      </c>
      <c r="B4" t="s">
        <v>47</v>
      </c>
      <c r="C4" t="s">
        <v>48</v>
      </c>
      <c r="D4" s="6">
        <f>'Besoins'!$B$2*60</f>
        <v>60</v>
      </c>
      <c r="E4" t="s">
        <v>3</v>
      </c>
    </row>
    <row r="5">
      <c r="A5">
        <v>2</v>
      </c>
      <c r="B5" t="s">
        <v>49</v>
      </c>
      <c r="C5" t="s">
        <v>50</v>
      </c>
      <c r="D5" s="6">
        <f>'Besoins'!$B$2*2.1</f>
        <v>2.1</v>
      </c>
      <c r="E5" t="s">
        <v>19</v>
      </c>
    </row>
    <row r="6">
      <c r="A6">
        <v>2</v>
      </c>
      <c r="B6" t="s">
        <v>51</v>
      </c>
      <c r="C6" t="s">
        <v>50</v>
      </c>
      <c r="D6" s="6">
        <f>'Besoins'!$B$2*3</f>
        <v>3</v>
      </c>
      <c r="E6" t="s">
        <v>19</v>
      </c>
    </row>
    <row r="7">
      <c r="A7">
        <v>2</v>
      </c>
      <c r="B7" t="s">
        <v>52</v>
      </c>
      <c r="C7" t="s">
        <v>50</v>
      </c>
      <c r="D7" s="6">
        <f>'Besoins'!$B$2*0.75</f>
        <v>0.75</v>
      </c>
      <c r="E7" t="s">
        <v>15</v>
      </c>
    </row>
    <row r="8">
      <c r="A8">
        <v>1</v>
      </c>
      <c r="B8" t="s">
        <v>53</v>
      </c>
      <c r="C8" t="s">
        <v>50</v>
      </c>
      <c r="D8" s="6">
        <f>'Besoins'!$B$2*0.5</f>
        <v>0.5</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54</v>
      </c>
      <c r="B1"/>
      <c r="C1"/>
      <c r="D1"/>
    </row>
    <row r="2">
      <c r="A2" t="str" s="13">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Crème au beurre — Confectionner la crème au beurre nature (Fiche 225).</v>
      </c>
      <c r="C6"/>
      <c r="D6"/>
    </row>
    <row r="7">
      <c r="A7"/>
      <c r="B7" t="s">
        <v>58</v>
      </c>
      <c r="C7" s="6">
        <f>'Besoins'!$B$2*100</f>
        <v>100</v>
      </c>
      <c r="D7" t="s">
        <v>3</v>
      </c>
    </row>
    <row r="8">
      <c r="A8" t="s" s="15">
        <v>59</v>
      </c>
      <c r="B8" t="str" s="12">
        <f>Procedure!D4</f>
        <v>Parfumer — Faire fondre le chocolat au bain-marie ou au micro-ondes ; le laisser tiédir (≈ + 30 °C) ; l'incorporer en fin de montage, au fouet.</v>
      </c>
      <c r="C8"/>
      <c r="D8"/>
    </row>
    <row r="9">
      <c r="A9"/>
      <c r="B9" t="str">
        <f>Besoins!B8</f>
        <v>Couverture noir 64% cacao</v>
      </c>
      <c r="C9" s="6">
        <f>Besoins!E8</f>
        <v>0.5</v>
      </c>
      <c r="D9" t="str">
        <f>Besoins!F8</f>
        <v>kg</v>
      </c>
    </row>
    <row r="10">
      <c r="A10" t="s" s="15">
        <v>60</v>
      </c>
      <c r="B10" t="str" s="12">
        <f>Procedure!D5</f>
        <v>Réserver — Utiliser aussitôt ou filmer au contact et réserver à + 3 °C ; avant emploi, remettre à température et fouetter pour rendre la crème lisse.</v>
      </c>
      <c r="C10"/>
      <c r="D10"/>
    </row>
    <row r="11">
      <c r="A11"/>
      <c r="B11"/>
      <c r="C11"/>
      <c r="D11"/>
    </row>
    <row r="12">
      <c r="A12" t="s" s="14">
        <v>61</v>
      </c>
      <c r="B12"/>
      <c r="C12"/>
      <c r="D12"/>
    </row>
    <row r="13">
      <c r="A13" t="s" s="15">
        <v>56</v>
      </c>
      <c r="B13" t="str" s="12">
        <f>Procedure!D6</f>
        <v>Mise en place du poste de travail — Vérifier les D.L.C., peser les denrées, sélectionner le matériel nécessaire. Laver et désinfecter le matériel et le poste de travail en suivant les protocoles.</v>
      </c>
      <c r="C13"/>
      <c r="D13"/>
    </row>
    <row r="14">
      <c r="A14" t="s" s="15">
        <v>57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62</v>
      </c>
      <c r="C15" s="6">
        <f>'Besoins'!$B$2*60</f>
        <v>60</v>
      </c>
      <c r="D15" t="s">
        <v>3</v>
      </c>
    </row>
    <row r="16">
      <c r="A16" t="s" s="15">
        <v>59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62</v>
      </c>
      <c r="C17" s="6">
        <f>'Besoins'!$B$2*60</f>
        <v>60</v>
      </c>
      <c r="D17" t="s">
        <v>3</v>
      </c>
    </row>
    <row r="18">
      <c r="A18"/>
      <c r="B18" t="str">
        <f>Besoins!B7</f>
        <v>Eau (robinet - moy. France 2026)</v>
      </c>
      <c r="C18" s="6">
        <f>Besoins!E7</f>
        <v>0.75</v>
      </c>
      <c r="D18" t="str">
        <f>Besoins!F7</f>
        <v>lt</v>
      </c>
    </row>
    <row r="19">
      <c r="A19" t="s" s="15">
        <v>60</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63</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64</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65</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2026-10-30T15:28:24Z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2026-10-30T15:28:24Z</dcterms:modified>
  <cp:revision>1</cp:revision>
</cp:coreProperties>
</file>