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<sst xmlns="http://schemas.openxmlformats.org/spreadsheetml/2006/main" count="104" uniqueCount="104">
  <si>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</si>
  <si>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</si>
  <si>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</si>
  <si>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</si>
  <si>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</si>
  <si>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</si>
  <si>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</si>
  <si>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</si>
  <si>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</si>
  <si>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</si>
  <si>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</si>
  <si>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</si>
  <si>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</si>
  <si>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</si>
  <si>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</si>
  <si>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</si>
  <si>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</si>
  <si>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</si>
  <si>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</si>
  <si>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</si>
  <si>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</si>
  <si>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</si>
  <si>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</si>
  <si>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</si>
  <si>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</si>
  <si>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</si>
  <si>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</si>
  <si>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</si>
  <si>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</si>
  <si>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</si>
  <si>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</si>
  <si>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</si>
  <si>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</si>
  <si>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</si>
  <si>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</si>
  <si>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</si>
  <si>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</si>
  <si>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</si>
  <si>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</si>
  <si>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</si>
  <si>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</si>
  <si>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00000016</t>
  </si>
  <si>
    <t>CONFIT BIGARREAUX</t>
  </si>
  <si>
    <t>Fruits séchés et confits</t>
  </si>
  <si>
    <t>kg</t>
  </si>
  <si>
    <t>ECORCE-ORA-CONF</t>
  </si>
  <si>
    <t>Écorces d'orange confites</t>
  </si>
  <si>
    <t>FRUIT-CONF-MIX</t>
  </si>
  <si>
    <t>Mélange fruits confits (cake)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</si>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</sst>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37.18078</v>
      </c>
    </row>
    <row r="12">
      <c r="A12" t="s" s="3">
        <v>17</v>
      </c>
      <c r="B12" s="4">
        <v>0.3718078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37.18078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E7*0.0043</f>
        <v>0.00172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E8*16</f>
        <v>3.2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35</v>
      </c>
      <c r="G9" s="4">
        <f>E9*32</f>
        <v>0.64</v>
      </c>
    </row>
    <row r="10">
      <c r="A10" t="s" s="12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E10*5.2553</f>
        <v>1.05106</v>
      </c>
    </row>
    <row r="11">
      <c r="A11" t="s">
        <v>45</v>
      </c>
      <c r="B11" t="s">
        <v>46</v>
      </c>
      <c r="C11" t="s">
        <v>43</v>
      </c>
      <c r="D11" s="9">
        <v>0.2</v>
      </c>
      <c r="E11" s="11">
        <f>D11*$B$2</f>
        <v>0.2</v>
      </c>
      <c r="F11" t="s">
        <v>44</v>
      </c>
      <c r="G11" s="4">
        <f>E11*13</f>
        <v>2.6</v>
      </c>
    </row>
    <row r="12">
      <c r="A12" t="s">
        <v>47</v>
      </c>
      <c r="B12" t="s">
        <v>48</v>
      </c>
      <c r="C12" t="s">
        <v>43</v>
      </c>
      <c r="D12" s="9">
        <v>0.3</v>
      </c>
      <c r="E12" s="11">
        <f>D12*$B$2</f>
        <v>0.3</v>
      </c>
      <c r="F12" t="s">
        <v>44</v>
      </c>
      <c r="G12" s="4">
        <f>E12*7.5</f>
        <v>2.25</v>
      </c>
    </row>
    <row r="13">
      <c r="A13" t="s">
        <v>49</v>
      </c>
      <c r="B13" t="s">
        <v>50</v>
      </c>
      <c r="C13" t="s">
        <v>43</v>
      </c>
      <c r="D13" s="9">
        <v>0.5</v>
      </c>
      <c r="E13" s="11">
        <f>D13*$B$2</f>
        <v>0.5</v>
      </c>
      <c r="F13" t="s">
        <v>44</v>
      </c>
      <c r="G13" s="4">
        <f>E13*3.8</f>
        <v>1.9</v>
      </c>
    </row>
    <row r="14">
      <c r="A14" t="s">
        <v>51</v>
      </c>
      <c r="B14" t="s">
        <v>52</v>
      </c>
      <c r="C14" t="s">
        <v>53</v>
      </c>
      <c r="D14" s="9">
        <v>0.5</v>
      </c>
      <c r="E14" s="11">
        <f>D14*$B$2</f>
        <v>0.5</v>
      </c>
      <c r="F14" t="s">
        <v>44</v>
      </c>
      <c r="G14" s="4">
        <f>E14*10.5</f>
        <v>5.25</v>
      </c>
    </row>
    <row r="15">
      <c r="A15" t="s">
        <v>54</v>
      </c>
      <c r="B15" t="s">
        <v>55</v>
      </c>
      <c r="C15" t="s">
        <v>56</v>
      </c>
      <c r="D15" s="9">
        <v>4</v>
      </c>
      <c r="E15" s="11">
        <f>D15*$B$2</f>
        <v>4</v>
      </c>
      <c r="F15" t="s">
        <v>35</v>
      </c>
      <c r="G15" s="4">
        <f>E15*2.85</f>
        <v>11.4</v>
      </c>
    </row>
    <row r="16">
      <c r="A16" t="s">
        <v>57</v>
      </c>
      <c r="B16" t="s">
        <v>58</v>
      </c>
      <c r="C16" t="s">
        <v>59</v>
      </c>
      <c r="D16" s="9">
        <v>1</v>
      </c>
      <c r="E16" s="11">
        <f>D16*$B$2</f>
        <v>1</v>
      </c>
      <c r="F16" t="s">
        <v>44</v>
      </c>
      <c r="G16" s="4">
        <f>E16*3.2</f>
        <v>3.2</v>
      </c>
    </row>
    <row r="17">
      <c r="A17" t="s">
        <v>60</v>
      </c>
      <c r="B17" t="s">
        <v>61</v>
      </c>
      <c r="C17" t="s">
        <v>62</v>
      </c>
      <c r="D17" s="9">
        <v>0.8</v>
      </c>
      <c r="E17" s="11">
        <f>D17*$B$2</f>
        <v>0.8</v>
      </c>
      <c r="F17" t="s">
        <v>44</v>
      </c>
      <c r="G17" s="4">
        <f>E17*5.8</f>
        <v>4.64</v>
      </c>
    </row>
    <row r="18">
      <c r="A18" t="s">
        <v>63</v>
      </c>
      <c r="B18" t="s">
        <v>64</v>
      </c>
      <c r="C18" t="s">
        <v>62</v>
      </c>
      <c r="D18" s="9">
        <v>0.4</v>
      </c>
      <c r="E18" s="11">
        <f>D18*$B$2</f>
        <v>0.4</v>
      </c>
      <c r="F18" t="s">
        <v>44</v>
      </c>
      <c r="G18" s="4">
        <f>E18*1.8</f>
        <v>0.72</v>
      </c>
    </row>
    <row r="19">
      <c r="A19" t="s">
        <v>65</v>
      </c>
      <c r="B19" t="s">
        <v>66</v>
      </c>
      <c r="C19" t="s">
        <v>62</v>
      </c>
      <c r="D19" s="9">
        <v>0.4</v>
      </c>
      <c r="E19" s="11">
        <f>D19*$B$2</f>
        <v>0.4</v>
      </c>
      <c r="F19" t="s">
        <v>44</v>
      </c>
      <c r="G19" s="4">
        <f>E19*0.82</f>
        <v>0.328</v>
      </c>
    </row>
    <row r="20">
      <c r="A20"/>
      <c r="B20"/>
      <c r="C20"/>
      <c r="D20"/>
      <c r="E20"/>
      <c r="F20" t="s" s="3">
        <v>67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44</v>
      </c>
      <c r="F3" t="s">
        <v>43</v>
      </c>
    </row>
    <row r="4">
      <c r="A4">
        <v>1</v>
      </c>
      <c r="B4" t="s">
        <v>76</v>
      </c>
      <c r="C4" t="s">
        <v>75</v>
      </c>
      <c r="D4" s="11">
        <v>0.3</v>
      </c>
      <c r="E4" t="s">
        <v>44</v>
      </c>
      <c r="F4" t="s">
        <v>43</v>
      </c>
    </row>
    <row r="5">
      <c r="A5">
        <v>1</v>
      </c>
      <c r="B5" t="s">
        <v>77</v>
      </c>
      <c r="C5" t="s">
        <v>75</v>
      </c>
      <c r="D5" s="11">
        <v>0.2</v>
      </c>
      <c r="E5" t="s">
        <v>44</v>
      </c>
      <c r="F5" t="s">
        <v>43</v>
      </c>
    </row>
    <row r="6">
      <c r="A6">
        <v>1</v>
      </c>
      <c r="B6" t="s">
        <v>78</v>
      </c>
      <c r="C6" t="s">
        <v>75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79</v>
      </c>
      <c r="C7" t="s">
        <v>75</v>
      </c>
      <c r="D7" s="11">
        <v>0.5</v>
      </c>
      <c r="E7" t="s">
        <v>44</v>
      </c>
      <c r="F7" t="s">
        <v>53</v>
      </c>
    </row>
    <row r="8">
      <c r="A8">
        <v>1</v>
      </c>
      <c r="B8" t="s">
        <v>80</v>
      </c>
      <c r="C8" t="s">
        <v>75</v>
      </c>
      <c r="D8" s="11">
        <v>0.2</v>
      </c>
      <c r="E8" t="s">
        <v>35</v>
      </c>
      <c r="F8" t="s">
        <v>38</v>
      </c>
    </row>
    <row r="9">
      <c r="A9">
        <v>1</v>
      </c>
      <c r="B9" t="s">
        <v>81</v>
      </c>
      <c r="C9" t="s">
        <v>75</v>
      </c>
      <c r="D9" s="11">
        <v>1</v>
      </c>
      <c r="E9" t="s">
        <v>44</v>
      </c>
      <c r="F9" t="s">
        <v>59</v>
      </c>
    </row>
    <row r="10">
      <c r="A10">
        <v>1</v>
      </c>
      <c r="B10" t="s">
        <v>82</v>
      </c>
      <c r="C10" t="s">
        <v>75</v>
      </c>
      <c r="D10" s="11">
        <v>0.4</v>
      </c>
      <c r="E10" t="s">
        <v>44</v>
      </c>
      <c r="F10" t="s">
        <v>62</v>
      </c>
    </row>
    <row r="11">
      <c r="A11">
        <v>1</v>
      </c>
      <c r="B11" t="s">
        <v>83</v>
      </c>
      <c r="C11" t="s">
        <v>75</v>
      </c>
      <c r="D11" s="11">
        <v>0.4</v>
      </c>
      <c r="E11" t="s">
        <v>44</v>
      </c>
      <c r="F11" t="s">
        <v>62</v>
      </c>
    </row>
    <row r="12">
      <c r="A12">
        <v>1</v>
      </c>
      <c r="B12" t="s">
        <v>84</v>
      </c>
      <c r="C12" t="s">
        <v>75</v>
      </c>
      <c r="D12" s="11">
        <v>0.8</v>
      </c>
      <c r="E12" t="s">
        <v>44</v>
      </c>
      <c r="F12" t="s">
        <v>62</v>
      </c>
    </row>
    <row r="13">
      <c r="A13">
        <v>1</v>
      </c>
      <c r="B13" t="s">
        <v>85</v>
      </c>
      <c r="C13" t="s">
        <v>75</v>
      </c>
      <c r="D13" s="11">
        <v>0.4</v>
      </c>
      <c r="E13" t="s">
        <v>35</v>
      </c>
      <c r="F13" t="s">
        <v>34</v>
      </c>
    </row>
    <row r="14">
      <c r="A14">
        <v>1</v>
      </c>
      <c r="B14" t="s">
        <v>86</v>
      </c>
      <c r="C14" t="s">
        <v>75</v>
      </c>
      <c r="D14" s="11">
        <v>4</v>
      </c>
      <c r="E14" t="s">
        <v>35</v>
      </c>
      <c r="F14" t="s">
        <v>56</v>
      </c>
    </row>
    <row r="15">
      <c r="A15">
        <v>1</v>
      </c>
      <c r="B15" t="s">
        <v>87</v>
      </c>
      <c r="C15" t="s">
        <v>75</v>
      </c>
      <c r="D15" s="11">
        <v>0.02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98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Besoins!B10</f>
        <v>CONFIT BIGARREAUX</v>
      </c>
      <c r="C9" s="11">
        <f>Besoins!E10</f>
        <v>0.2</v>
      </c>
      <c r="D9" t="str">
        <f>Besoins!F10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Besoins!B8</f>
        <v>Curaçao</v>
      </c>
      <c r="C12" s="11">
        <f>Besoins!E8</f>
        <v>0.2</v>
      </c>
      <c r="D12" t="str">
        <f>Besoins!F8</f>
        <v>lt</v>
      </c>
    </row>
    <row r="13">
      <c r="A13" t="s" s="17">
        <v>99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Besoins!B7</f>
        <v>Eau (robinet - moy. France 2026)</v>
      </c>
      <c r="C18" s="11">
        <f>Besoins!E7</f>
        <v>0.4</v>
      </c>
      <c r="D18" t="str">
        <f>Besoins!F7</f>
        <v>lt</v>
      </c>
    </row>
    <row r="19">
      <c r="A19" t="s" s="17">
        <v>100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Besoins!B9</f>
        <v>Extrait de vanille alcoolisé</v>
      </c>
      <c r="C21" s="11">
        <f>Besoins!E9</f>
        <v>0.02</v>
      </c>
      <c r="D21" t="str">
        <f>Besoins!F9</f>
        <v>lt</v>
      </c>
    </row>
    <row r="22">
      <c r="A22" t="s" s="17">
        <v>101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102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103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