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<sst xmlns="http://schemas.openxmlformats.org/spreadsheetml/2006/main" count="119" uniqueCount="119">
  <si>
    <t>Fiche technique</t>
  </si>
  <si>
    <t>Nom</t>
  </si>
  <si>
    <t>CHOUX À LA CRÈME PÂTISSIÈRE</t>
  </si>
  <si>
    <t>Code</t>
  </si>
  <si>
    <t>GRO_CDC_238B</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</si>
  <si>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</si>
  <si>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</si>
  <si>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</si>
  <si>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</si>
  <si>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</si>
  <si>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</si>
  <si>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</si>
  <si>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</si>
  <si>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</si>
  <si>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</si>
  <si>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</si>
  <si>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</si>
  <si>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</si>
  <si>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</si>
  <si>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</si>
  <si>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</si>
  <si>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</si>
  <si>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</si>
  <si>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</si>
  <si>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</si>
  <si>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</si>
  <si>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</si>
  <si>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</si>
  <si>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</si>
  <si>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</si>
  <si>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</si>
  <si>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</si>
  <si>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</si>
  <si>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</si>
  <si>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</si>
  <si>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</si>
  <si>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FAR-T55</t>
  </si>
  <si>
    <t>Farine de blé T55</t>
  </si>
  <si>
    <t>Farines de blé</t>
  </si>
  <si>
    <t>kg</t>
  </si>
  <si>
    <t>BEU-DOUX</t>
  </si>
  <si>
    <t>Beurre doux 82% MG plaquette</t>
  </si>
  <si>
    <t>Beurres et margarines</t>
  </si>
  <si>
    <t>MARG-PATISSERIE</t>
  </si>
  <si>
    <t>Margarine de pâtisserie 80% MG</t>
  </si>
  <si>
    <t>00000047</t>
  </si>
  <si>
    <t>OEUF A3 (PRIX)</t>
  </si>
  <si>
    <t>Oeufs entiers</t>
  </si>
  <si>
    <t>SEL-FIN</t>
  </si>
  <si>
    <t>Sel fin de cuisine</t>
  </si>
  <si>
    <t>Sels et condiments de base</t>
  </si>
  <si>
    <t>CREME-PAT-DESHY</t>
  </si>
  <si>
    <t>Crème pâtissière déshydratée (poudre)</t>
  </si>
  <si>
    <t>Garnitures et crèmes prêtes</t>
  </si>
  <si>
    <t>SUC-BLANC</t>
  </si>
  <si>
    <t>Sucre blanc cristal sac 25 kg</t>
  </si>
  <si>
    <t>Sucres et édulcorants</t>
  </si>
  <si>
    <t>SUC-GLACE</t>
  </si>
  <si>
    <t>Sucre glace tamisé</t>
  </si>
  <si>
    <t>Total</t>
  </si>
  <si>
    <t>Niveau</t>
  </si>
  <si>
    <t>Composant</t>
  </si>
  <si>
    <t>Type</t>
  </si>
  <si>
    <t>Quantité (pour 100 pc)</t>
  </si>
  <si>
    <t>recette</t>
  </si>
  <si>
    <t>Pâtisserie collectivité</t>
  </si>
  <si>
    <t xml:space="preserve">    ↳ PÂTE À CHOUX</t>
  </si>
  <si>
    <t>Préparations de base collectivité</t>
  </si>
  <si>
    <t xml:space="preserve">        ↳ Margarine de pâtisserie 80% MG</t>
  </si>
  <si>
    <t>matiere</t>
  </si>
  <si>
    <t xml:space="preserve">        ↳ Farine de blé T55</t>
  </si>
  <si>
    <t xml:space="preserve">        ↳ Sucre blanc cristal sac 25 kg</t>
  </si>
  <si>
    <t xml:space="preserve">        ↳ OEUF (ml)</t>
  </si>
  <si>
    <t>Conversions oeufs et ovoproduits</t>
  </si>
  <si>
    <t xml:space="preserve">            ↳ OEUF A3 (PRIX)</t>
  </si>
  <si>
    <t xml:space="preserve">        ↳ DORURE</t>
  </si>
  <si>
    <t>Appareils divers</t>
  </si>
  <si>
    <t xml:space="preserve">            ↳ OEUF (P)</t>
  </si>
  <si>
    <t xml:space="preserve">                ↳ OEUF (ml)</t>
  </si>
  <si>
    <t xml:space="preserve">                    ↳ OEUF A3 (PRIX)</t>
  </si>
  <si>
    <t xml:space="preserve">        ↳ Eau (robinet - moy. France 2026)</t>
  </si>
  <si>
    <t xml:space="preserve">        ↳ Sel fin de cuisine</t>
  </si>
  <si>
    <t xml:space="preserve">    ↳ Crème pâtissière à froid reconstituée (collectivité)</t>
  </si>
  <si>
    <t xml:space="preserve">        ↳ Crème pâtissière déshydratée (poudre)</t>
  </si>
  <si>
    <t xml:space="preserve">    ↳ Sucre glace tamisé</t>
  </si>
  <si>
    <t xml:space="preserve">    ↳ DORURE</t>
  </si>
  <si>
    <t xml:space="preserve">        ↳ OEUF (P)</t>
  </si>
  <si>
    <t xml:space="preserve">            ↳ OEUF (ml)</t>
  </si>
  <si>
    <t xml:space="preserve">                ↳ OEUF A3 (PRIX)</t>
  </si>
  <si>
    <t xml:space="preserve">    ↳ Beurre doux 82% MG plaquette</t>
  </si>
  <si>
    <t>Recette</t>
  </si>
  <si>
    <t>#</t>
  </si>
  <si>
    <t>Verbe</t>
  </si>
  <si>
    <t>Étape</t>
  </si>
  <si>
    <t>Précision technique</t>
  </si>
  <si>
    <t>Durée</t>
  </si>
  <si>
    <t>Suggestions — On peut cuire les choux la veille ; trop cuits ou desséchés, les stocker une nuit en chambre froide pour les ramollir.</t>
  </si>
  <si>
    <t>PÂTE À CHOUX</t>
  </si>
  <si>
    <t>DORURE</t>
  </si>
  <si>
    <t>Crème pâtissière à froid reconstituée (collectivité)</t>
  </si>
  <si>
    <t>BATTRE</t>
  </si>
  <si>
    <t>Fiche technique — CHOUX À LA CRÈME PÂTISSIÈRE</t>
  </si>
  <si>
    <t>CHOUX À LA CRÈME PÂTISSIÈRE  GRO_CDC_238B</t>
  </si>
  <si>
    <t>1.</t>
  </si>
  <si>
    <t>2.</t>
  </si>
  <si>
    <t xml:space="preserve">    PÂTE À CHOUX</t>
  </si>
  <si>
    <t xml:space="preserve">    DORURE</t>
  </si>
  <si>
    <t>3.</t>
  </si>
  <si>
    <t>4.</t>
  </si>
  <si>
    <t>5.</t>
  </si>
  <si>
    <t xml:space="preserve">    Crème pâtissière à froid reconstituée (collectivité)</t>
  </si>
  <si>
    <t>6.</t>
  </si>
  <si>
    <t>↳ PÂTE À CHOUX  GRO_CDC_212</t>
  </si>
  <si>
    <t xml:space="preserve">    Eau (robinet - moy. France 2026)</t>
  </si>
  <si>
    <t xml:space="preserve">    OEUF (ml) (conv.)</t>
  </si>
  <si>
    <t>7.</t>
  </si>
  <si>
    <t>8.</t>
  </si>
  <si>
    <t>↳ DORURE  00000742</t>
  </si>
  <si>
    <t>↳ Crème pâtissière à froid reconstituée (collectivité)  GRO-CREME-PAT</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</si>
</sst>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17.060539272727</v>
      </c>
    </row>
    <row r="12">
      <c r="A12" t="s" s="3">
        <v>17</v>
      </c>
      <c r="B12" s="4">
        <v>0.17060539272727</v>
      </c>
    </row>
    <row r="13">
      <c r="A13"/>
      <c r="B13"/>
    </row>
    <row r="14">
      <c r="A14" t="s" s="5">
        <v>18</v>
      </c>
      <c r="B14" t="s" s="5">
        <v>15</v>
      </c>
    </row>
    <row r="15">
      <c r="A15" t="s" s="5">
        <v>19</v>
      </c>
      <c r="B15" s="6">
        <v>17.060539272727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5.04</v>
      </c>
      <c r="E7" s="11">
        <f>D7*$B$2</f>
        <v>5.04</v>
      </c>
      <c r="F7" t="s">
        <v>35</v>
      </c>
      <c r="G7" s="4">
        <f>E7*0.0043</f>
        <v>0.021672</v>
      </c>
    </row>
    <row r="8">
      <c r="A8" t="s">
        <v>36</v>
      </c>
      <c r="B8" t="s">
        <v>37</v>
      </c>
      <c r="C8" t="s">
        <v>38</v>
      </c>
      <c r="D8" s="9">
        <v>0.36</v>
      </c>
      <c r="E8" s="11">
        <f>D8*$B$2</f>
        <v>0.36</v>
      </c>
      <c r="F8" t="s">
        <v>39</v>
      </c>
      <c r="G8" s="4">
        <f>E8*0.56</f>
        <v>0.2016</v>
      </c>
    </row>
    <row r="9">
      <c r="A9" t="s">
        <v>40</v>
      </c>
      <c r="B9" t="s">
        <v>41</v>
      </c>
      <c r="C9" t="s">
        <v>42</v>
      </c>
      <c r="D9" s="9">
        <v>0.1</v>
      </c>
      <c r="E9" s="11">
        <f>D9*$B$2</f>
        <v>0.1</v>
      </c>
      <c r="F9" t="s">
        <v>39</v>
      </c>
      <c r="G9" s="4">
        <f>E9*5.2</f>
        <v>0.52</v>
      </c>
    </row>
    <row r="10">
      <c r="A10" t="s">
        <v>43</v>
      </c>
      <c r="B10" t="s">
        <v>44</v>
      </c>
      <c r="C10" t="s">
        <v>42</v>
      </c>
      <c r="D10" s="9">
        <v>0.36</v>
      </c>
      <c r="E10" s="11">
        <f>D10*$B$2</f>
        <v>0.36</v>
      </c>
      <c r="F10" t="s">
        <v>39</v>
      </c>
      <c r="G10" s="4">
        <f>E10*3.6</f>
        <v>1.296</v>
      </c>
    </row>
    <row r="11">
      <c r="A11" t="s" s="12">
        <v>45</v>
      </c>
      <c r="B11" t="s">
        <v>46</v>
      </c>
      <c r="C11" t="s">
        <v>47</v>
      </c>
      <c r="D11" s="9">
        <v>12.654545</v>
      </c>
      <c r="E11" s="11">
        <f>D11*$B$2</f>
        <v>12.654545</v>
      </c>
      <c r="F11" t="s">
        <v>25</v>
      </c>
      <c r="G11" s="4">
        <f>E11*0.2700000097</f>
        <v>3.416727</v>
      </c>
    </row>
    <row r="12">
      <c r="A12" t="s">
        <v>48</v>
      </c>
      <c r="B12" t="s">
        <v>49</v>
      </c>
      <c r="C12" t="s">
        <v>50</v>
      </c>
      <c r="D12" s="9">
        <v>0.0072</v>
      </c>
      <c r="E12" s="11">
        <f>D12*$B$2</f>
        <v>0.0072</v>
      </c>
      <c r="F12" t="s">
        <v>39</v>
      </c>
      <c r="G12" s="4">
        <f>E12*0.35</f>
        <v>0.00252</v>
      </c>
    </row>
    <row r="13">
      <c r="A13" t="s">
        <v>51</v>
      </c>
      <c r="B13" t="s">
        <v>52</v>
      </c>
      <c r="C13" t="s">
        <v>53</v>
      </c>
      <c r="D13" s="9">
        <v>1.74</v>
      </c>
      <c r="E13" s="11">
        <f>D13*$B$2</f>
        <v>1.74</v>
      </c>
      <c r="F13" t="s">
        <v>39</v>
      </c>
      <c r="G13" s="4">
        <f>E13*6.5</f>
        <v>11.31</v>
      </c>
    </row>
    <row r="14">
      <c r="A14" t="s">
        <v>54</v>
      </c>
      <c r="B14" t="s">
        <v>55</v>
      </c>
      <c r="C14" t="s">
        <v>56</v>
      </c>
      <c r="D14" s="9">
        <v>0.036</v>
      </c>
      <c r="E14" s="11">
        <f>D14*$B$2</f>
        <v>0.036</v>
      </c>
      <c r="F14" t="s">
        <v>39</v>
      </c>
      <c r="G14" s="4">
        <f>E14*0.82</f>
        <v>0.02952</v>
      </c>
    </row>
    <row r="15">
      <c r="A15" t="s">
        <v>57</v>
      </c>
      <c r="B15" t="s">
        <v>58</v>
      </c>
      <c r="C15" t="s">
        <v>56</v>
      </c>
      <c r="D15" s="9">
        <v>0.25</v>
      </c>
      <c r="E15" s="11">
        <f>D15*$B$2</f>
        <v>0.25</v>
      </c>
      <c r="F15" t="s">
        <v>39</v>
      </c>
      <c r="G15" s="4">
        <f>E15*1.05</f>
        <v>0.2625</v>
      </c>
    </row>
    <row r="16">
      <c r="A16"/>
      <c r="B16"/>
      <c r="C16"/>
      <c r="D16"/>
      <c r="E16"/>
      <c r="F16" t="s" s="3">
        <v>59</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30</v>
      </c>
      <c r="F1" t="s" s="2">
        <v>5</v>
      </c>
    </row>
    <row r="2">
      <c r="A2">
        <v>0</v>
      </c>
      <c r="B2" t="s">
        <v>2</v>
      </c>
      <c r="C2" t="s">
        <v>64</v>
      </c>
      <c r="D2" s="11">
        <v>100</v>
      </c>
      <c r="E2" t="s">
        <v>25</v>
      </c>
      <c r="F2" t="s">
        <v>65</v>
      </c>
    </row>
    <row r="3">
      <c r="A3">
        <v>1</v>
      </c>
      <c r="B3" t="s">
        <v>66</v>
      </c>
      <c r="C3" t="s">
        <v>64</v>
      </c>
      <c r="D3" s="11">
        <v>36</v>
      </c>
      <c r="E3" t="s">
        <v>25</v>
      </c>
      <c r="F3" t="s">
        <v>67</v>
      </c>
    </row>
    <row r="4">
      <c r="A4">
        <v>2</v>
      </c>
      <c r="B4" t="s">
        <v>68</v>
      </c>
      <c r="C4" t="s">
        <v>69</v>
      </c>
      <c r="D4" s="11">
        <v>0.36</v>
      </c>
      <c r="E4" t="s">
        <v>39</v>
      </c>
      <c r="F4" t="s">
        <v>42</v>
      </c>
    </row>
    <row r="5">
      <c r="A5">
        <v>2</v>
      </c>
      <c r="B5" t="s">
        <v>70</v>
      </c>
      <c r="C5" t="s">
        <v>69</v>
      </c>
      <c r="D5" s="11">
        <v>0.36</v>
      </c>
      <c r="E5" t="s">
        <v>39</v>
      </c>
      <c r="F5" t="s">
        <v>38</v>
      </c>
    </row>
    <row r="6">
      <c r="A6">
        <v>2</v>
      </c>
      <c r="B6" t="s">
        <v>71</v>
      </c>
      <c r="C6" t="s">
        <v>69</v>
      </c>
      <c r="D6" s="11">
        <v>0.036</v>
      </c>
      <c r="E6" t="s">
        <v>39</v>
      </c>
      <c r="F6" t="s">
        <v>56</v>
      </c>
    </row>
    <row r="7">
      <c r="A7">
        <v>2</v>
      </c>
      <c r="B7" t="s">
        <v>72</v>
      </c>
      <c r="C7" t="s">
        <v>64</v>
      </c>
      <c r="D7" s="11">
        <v>0.54</v>
      </c>
      <c r="E7" t="s">
        <v>35</v>
      </c>
      <c r="F7" t="s">
        <v>73</v>
      </c>
    </row>
    <row r="8">
      <c r="A8">
        <v>3</v>
      </c>
      <c r="B8" t="s">
        <v>74</v>
      </c>
      <c r="C8" t="s">
        <v>69</v>
      </c>
      <c r="D8" s="11">
        <v>9.818</v>
      </c>
      <c r="E8" t="s">
        <v>25</v>
      </c>
      <c r="F8" t="s">
        <v>47</v>
      </c>
    </row>
    <row r="9">
      <c r="A9">
        <v>2</v>
      </c>
      <c r="B9" t="s">
        <v>75</v>
      </c>
      <c r="C9" t="s">
        <v>64</v>
      </c>
      <c r="D9" s="11">
        <v>0.036</v>
      </c>
      <c r="E9" t="s">
        <v>35</v>
      </c>
      <c r="F9" t="s">
        <v>76</v>
      </c>
    </row>
    <row r="10">
      <c r="A10">
        <v>3</v>
      </c>
      <c r="B10" t="s">
        <v>77</v>
      </c>
      <c r="C10" t="s">
        <v>64</v>
      </c>
      <c r="D10" s="11">
        <v>0.655</v>
      </c>
      <c r="E10" t="s">
        <v>25</v>
      </c>
      <c r="F10" t="s">
        <v>73</v>
      </c>
    </row>
    <row r="11">
      <c r="A11">
        <v>4</v>
      </c>
      <c r="B11" t="s">
        <v>78</v>
      </c>
      <c r="C11" t="s">
        <v>64</v>
      </c>
      <c r="D11" s="11">
        <v>0.036</v>
      </c>
      <c r="E11" t="s">
        <v>35</v>
      </c>
      <c r="F11" t="s">
        <v>73</v>
      </c>
    </row>
    <row r="12">
      <c r="A12">
        <v>5</v>
      </c>
      <c r="B12" t="s">
        <v>79</v>
      </c>
      <c r="C12" t="s">
        <v>69</v>
      </c>
      <c r="D12" s="11">
        <v>0.655</v>
      </c>
      <c r="E12" t="s">
        <v>25</v>
      </c>
      <c r="F12" t="s">
        <v>47</v>
      </c>
    </row>
    <row r="13">
      <c r="A13">
        <v>2</v>
      </c>
      <c r="B13" t="s">
        <v>80</v>
      </c>
      <c r="C13" t="s">
        <v>69</v>
      </c>
      <c r="D13" s="11">
        <v>0.72</v>
      </c>
      <c r="E13" t="s">
        <v>35</v>
      </c>
      <c r="F13" t="s">
        <v>34</v>
      </c>
    </row>
    <row r="14">
      <c r="A14">
        <v>2</v>
      </c>
      <c r="B14" t="s">
        <v>81</v>
      </c>
      <c r="C14" t="s">
        <v>69</v>
      </c>
      <c r="D14" s="11">
        <v>0.007</v>
      </c>
      <c r="E14" t="s">
        <v>39</v>
      </c>
      <c r="F14" t="s">
        <v>50</v>
      </c>
    </row>
    <row r="15">
      <c r="A15">
        <v>1</v>
      </c>
      <c r="B15" t="s">
        <v>82</v>
      </c>
      <c r="C15" t="s">
        <v>64</v>
      </c>
      <c r="D15" s="11">
        <v>6</v>
      </c>
      <c r="E15" t="s">
        <v>35</v>
      </c>
      <c r="F15" t="s">
        <v>67</v>
      </c>
    </row>
    <row r="16">
      <c r="A16">
        <v>2</v>
      </c>
      <c r="B16" t="s">
        <v>83</v>
      </c>
      <c r="C16" t="s">
        <v>69</v>
      </c>
      <c r="D16" s="11">
        <v>1.74</v>
      </c>
      <c r="E16" t="s">
        <v>39</v>
      </c>
      <c r="F16" t="s">
        <v>53</v>
      </c>
    </row>
    <row r="17">
      <c r="A17">
        <v>2</v>
      </c>
      <c r="B17" t="s">
        <v>80</v>
      </c>
      <c r="C17" t="s">
        <v>69</v>
      </c>
      <c r="D17" s="11">
        <v>4.32</v>
      </c>
      <c r="E17" t="s">
        <v>35</v>
      </c>
      <c r="F17" t="s">
        <v>34</v>
      </c>
    </row>
    <row r="18">
      <c r="A18">
        <v>1</v>
      </c>
      <c r="B18" t="s">
        <v>84</v>
      </c>
      <c r="C18" t="s">
        <v>69</v>
      </c>
      <c r="D18" s="11">
        <v>0.25</v>
      </c>
      <c r="E18" t="s">
        <v>39</v>
      </c>
      <c r="F18" t="s">
        <v>56</v>
      </c>
    </row>
    <row r="19">
      <c r="A19">
        <v>1</v>
      </c>
      <c r="B19" t="s">
        <v>85</v>
      </c>
      <c r="C19" t="s">
        <v>64</v>
      </c>
      <c r="D19" s="11">
        <v>0.12</v>
      </c>
      <c r="E19" t="s">
        <v>35</v>
      </c>
      <c r="F19" t="s">
        <v>76</v>
      </c>
    </row>
    <row r="20">
      <c r="A20">
        <v>2</v>
      </c>
      <c r="B20" t="s">
        <v>86</v>
      </c>
      <c r="C20" t="s">
        <v>64</v>
      </c>
      <c r="D20" s="11">
        <v>2.182</v>
      </c>
      <c r="E20" t="s">
        <v>25</v>
      </c>
      <c r="F20" t="s">
        <v>73</v>
      </c>
    </row>
    <row r="21">
      <c r="A21">
        <v>3</v>
      </c>
      <c r="B21" t="s">
        <v>87</v>
      </c>
      <c r="C21" t="s">
        <v>64</v>
      </c>
      <c r="D21" s="11">
        <v>0.12</v>
      </c>
      <c r="E21" t="s">
        <v>35</v>
      </c>
      <c r="F21" t="s">
        <v>73</v>
      </c>
    </row>
    <row r="22">
      <c r="A22">
        <v>4</v>
      </c>
      <c r="B22" t="s">
        <v>88</v>
      </c>
      <c r="C22" t="s">
        <v>69</v>
      </c>
      <c r="D22" s="11">
        <v>2.182</v>
      </c>
      <c r="E22" t="s">
        <v>25</v>
      </c>
      <c r="F22" t="s">
        <v>47</v>
      </c>
    </row>
    <row r="23">
      <c r="A23">
        <v>1</v>
      </c>
      <c r="B23" t="s">
        <v>89</v>
      </c>
      <c r="C23" t="s">
        <v>69</v>
      </c>
      <c r="D23" s="11">
        <v>0.1</v>
      </c>
      <c r="E23" t="s">
        <v>39</v>
      </c>
      <c r="F23"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90</v>
      </c>
      <c r="B1" t="s" s="2">
        <v>91</v>
      </c>
      <c r="C1" t="s" s="2">
        <v>92</v>
      </c>
      <c r="D1" t="s" s="2">
        <v>93</v>
      </c>
      <c r="E1" t="s" s="2">
        <v>94</v>
      </c>
      <c r="F1" t="s" s="2">
        <v>95</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Préparer la pâte à choux (Fiche 212). Faire fondre 100 g de beurre et badigeonner très légèrement les plaques. Préchauffer le four en chaleur sèche à + 190 / 200 °C, clé fermée. Préparer la dorure (2 œufs battus avec un peu d'eau). Préparer une poche à douille unie n°10 (dressage) et une poche à douille cannelée n°10 (garnissage).</t>
        </is>
      </c>
      <c r="E3" t="s" s="14"/>
      <c r="F3"/>
    </row>
    <row r="4">
      <c r="A4" t="s">
        <v>2</v>
      </c>
      <c r="B4">
        <v>3</v>
      </c>
      <c r="C4"/>
      <c r="D4" t="inlineStr" s="14">
        <is>
          <t>Dresser les choux — Poche tenue droite, dresser les choux en quinconce (4 rangées de 5 sur une plaque 60 × 40, 3 rangées de 5 sur une plaque GN 1/1). Quadriller le dessus à la fourchette mouillée. Dorer au pinceau. Étager les plaques.</t>
        </is>
      </c>
      <c r="E4" t="s" s="14"/>
      <c r="F4"/>
    </row>
    <row r="5">
      <c r="A5" t="s">
        <v>2</v>
      </c>
      <c r="B5">
        <v>4</v>
      </c>
      <c r="C5"/>
      <c r="D5" t="inlineStr" s="14">
        <is>
          <t>Cuire les choux — Cuire à + 190 / 200 °C, clé fermée, 15 à 20 minutes (développement). Quand les choux sont bien poussés et légèrement colorés, ouvrir la clé et baisser à + 150 °C ; finir une dizaine de minutes. Tester ; au besoin laisser sécher, porte entrouverte. Mettre les choux sur grilles retournées.</t>
        </is>
      </c>
      <c r="E5" t="s" s="14"/>
      <c r="F5"/>
    </row>
    <row r="6">
      <c r="A6" t="s">
        <v>2</v>
      </c>
      <c r="B6">
        <v>5</v>
      </c>
      <c r="C6"/>
      <c r="D6" t="inlineStr" s="14">
        <is>
          <t>Garnir les choux — Confectionner la crème pâtissière et la laisser refroidir. Au couteau-scie, décalotter les choux ; découper éventuellement le chapeau à l'emporte-pièce cannelé de 5 cm. Garnir à la poche cannelée en terminant par une rosace bien cannelée ; reposer le chapeau. Saupoudrer de sucre glace.</t>
        </is>
      </c>
      <c r="E6" t="s" s="14"/>
      <c r="F6"/>
    </row>
    <row r="7">
      <c r="A7" t="s">
        <v>2</v>
      </c>
      <c r="B7">
        <v>6</v>
      </c>
      <c r="C7"/>
      <c r="D7" t="s" s="14">
        <v>96</v>
      </c>
      <c r="E7" t="s" s="14"/>
      <c r="F7"/>
    </row>
    <row r="8">
      <c r="A8" t="s">
        <v>97</v>
      </c>
      <c r="B8">
        <v>1</v>
      </c>
      <c r="C8"/>
      <c r="D8" t="inlineStr" s="14">
        <is>
          <t>Mise en place du poste de travail — Vérifier les D.L.C., peser les denrées, sélectionner le matériel nécessaire. Laver et désinfecter le matériel et le poste de travail en suivant les protocoles.</t>
        </is>
      </c>
      <c r="E8" t="s" s="14"/>
      <c r="F8"/>
    </row>
    <row r="9">
      <c r="A9" t="s">
        <v>97</v>
      </c>
      <c r="B9">
        <v>2</v>
      </c>
      <c r="C9"/>
      <c r="D9" t="inlineStr" s="14">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9" t="s" s="14"/>
      <c r="F9"/>
    </row>
    <row r="10">
      <c r="A10" t="s">
        <v>97</v>
      </c>
      <c r="B10">
        <v>3</v>
      </c>
      <c r="C10"/>
      <c r="D10" t="inlineStr" s="14">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10" t="s" s="14"/>
      <c r="F10"/>
    </row>
    <row r="11">
      <c r="A11" t="s">
        <v>97</v>
      </c>
      <c r="B11">
        <v>4</v>
      </c>
      <c r="C11"/>
      <c r="D11" t="inlineStr" s="14">
        <is>
          <t>Dessécher l'empois par évaporation — Aussitôt, positionner la cuve sur le batteur/mélangeur et à la feuille, en deuxième vitesse, dessécher l'appareil. En fin de dessèchement, la pâte ne doit pas coller à la feuille ni à la cuve.</t>
        </is>
      </c>
      <c r="E11" t="s" s="14"/>
      <c r="F11"/>
    </row>
    <row r="12">
      <c r="A12" t="s">
        <v>97</v>
      </c>
      <c r="B12">
        <v>5</v>
      </c>
      <c r="C12"/>
      <c r="D12" t="inlineStr" s="14">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12" t="s" s="14"/>
      <c r="F12"/>
    </row>
    <row r="13">
      <c r="A13" t="s">
        <v>97</v>
      </c>
      <c r="B13">
        <v>6</v>
      </c>
      <c r="C13"/>
      <c r="D13" t="inlineStr" s="14">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13" t="s" s="14"/>
      <c r="F13"/>
    </row>
    <row r="14">
      <c r="A14" t="s">
        <v>97</v>
      </c>
      <c r="B14">
        <v>7</v>
      </c>
      <c r="C14"/>
      <c r="D14" t="inlineStr" s="14">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14" t="s" s="14"/>
      <c r="F14"/>
    </row>
    <row r="15">
      <c r="A15" t="s">
        <v>97</v>
      </c>
      <c r="B15">
        <v>8</v>
      </c>
      <c r="C15"/>
      <c r="D15" t="inlineStr" s="14">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15" t="s" s="14"/>
      <c r="F15"/>
    </row>
    <row r="16">
      <c r="A16" t="s">
        <v>98</v>
      </c>
      <c r="B16"/>
      <c r="C16"/>
      <c r="D1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6"/>
      <c r="F16"/>
    </row>
    <row r="17">
      <c r="A17" t="s">
        <v>99</v>
      </c>
      <c r="B17">
        <v>1</v>
      </c>
      <c r="C17" t="s">
        <v>100</v>
      </c>
      <c r="D17" t="inlineStr" s="14">
        <is>
          <t>Verser l'eau froide dans la cuve du batteur, ajouter la poudre, mélanger 1 minute en première vitesse, racler les parois puis battre à grande vitesse jusqu'à obtenir une crème lisse, légère et brillante. Laisser reposer quelques minutes avant emploi.</t>
        </is>
      </c>
      <c r="E17" t="s" s="14"/>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7">
        <v>101</v>
      </c>
      <c r="B1"/>
      <c r="C1"/>
      <c r="D1"/>
    </row>
    <row r="2">
      <c r="A2" t="str" s="15">
        <f>"GRO_CDC_238B · GRO.DESSERTS · référence : "&amp;Besoins!B3&amp;" "&amp;Besoins!C3&amp;" · multiplicateur réglable sur la feuille ""Besoins"""</f>
        <v>GRO_CDC_238B · GRO.DESSERTS · référence : 100 pc · multiplicateur réglable sur la feuille </v>
      </c>
      <c r="B2"/>
      <c r="C2"/>
      <c r="D2"/>
    </row>
    <row r="3">
      <c r="A3"/>
      <c r="B3"/>
      <c r="C3"/>
      <c r="D3"/>
    </row>
    <row r="4">
      <c r="A4" t="s" s="16">
        <v>102</v>
      </c>
      <c r="B4"/>
      <c r="C4"/>
      <c r="D4"/>
    </row>
    <row r="5">
      <c r="A5" t="s" s="17">
        <v>103</v>
      </c>
      <c r="B5" t="str" s="14">
        <f>Procedure!D2</f>
        <v>Mise en place du poste de travail — Vérifier les D.L.C., peser les denrées, sélectionner le matériel nécessaire. Laver et désinfecter le matériel et le poste de travail en suivant les protocoles.</v>
      </c>
      <c r="C5"/>
      <c r="D5"/>
    </row>
    <row r="6">
      <c r="A6" t="s" s="17">
        <v>104</v>
      </c>
      <c r="B6" t="str" s="14">
        <f>Procedure!D3</f>
        <v>Préparations préliminaires — Préparer la pâte à choux (Fiche 212). Faire fondre 100 g de beurre et badigeonner très légèrement les plaques. Préchauffer le four en chaleur sèche à + 190 / 200 °C, clé fermée. Préparer la dorure (2 œufs battus avec un peu d'eau). Préparer une poche à douille unie n°10 (dressage) et une poche à douille cannelée n°10 (garnissage).</v>
      </c>
      <c r="C6"/>
      <c r="D6"/>
    </row>
    <row r="7">
      <c r="A7"/>
      <c r="B7" t="s">
        <v>105</v>
      </c>
      <c r="C7" s="11">
        <f>'Besoins'!$B$2*36</f>
        <v>36</v>
      </c>
      <c r="D7" t="s">
        <v>25</v>
      </c>
    </row>
    <row r="8">
      <c r="A8"/>
      <c r="B8" t="s">
        <v>106</v>
      </c>
      <c r="C8" s="11">
        <f>'Besoins'!$B$2*0.12</f>
        <v>0.12</v>
      </c>
      <c r="D8" t="s">
        <v>35</v>
      </c>
    </row>
    <row r="9">
      <c r="A9"/>
      <c r="B9" t="str">
        <f>Besoins!B9</f>
        <v>Beurre doux 82% MG plaquette</v>
      </c>
      <c r="C9" s="11">
        <f>Besoins!E9</f>
        <v>0.1</v>
      </c>
      <c r="D9" t="str">
        <f>Besoins!F9</f>
        <v>kg</v>
      </c>
    </row>
    <row r="10">
      <c r="A10" t="s" s="17">
        <v>107</v>
      </c>
      <c r="B10" t="str" s="14">
        <f>Procedure!D4</f>
        <v>Dresser les choux — Poche tenue droite, dresser les choux en quinconce (4 rangées de 5 sur une plaque 60 × 40, 3 rangées de 5 sur une plaque GN 1/1). Quadriller le dessus à la fourchette mouillée. Dorer au pinceau. Étager les plaques.</v>
      </c>
      <c r="C10"/>
      <c r="D10"/>
    </row>
    <row r="11">
      <c r="A11" t="s" s="17">
        <v>108</v>
      </c>
      <c r="B11" t="str" s="14">
        <f>Procedure!D5</f>
        <v>Cuire les choux — Cuire à + 190 / 200 °C, clé fermée, 15 à 20 minutes (développement). Quand les choux sont bien poussés et légèrement colorés, ouvrir la clé et baisser à + 150 °C ; finir une dizaine de minutes. Tester ; au besoin laisser sécher, porte entrouverte. Mettre les choux sur grilles retournées.</v>
      </c>
      <c r="C11"/>
      <c r="D11"/>
    </row>
    <row r="12">
      <c r="A12" t="s" s="17">
        <v>109</v>
      </c>
      <c r="B12" t="str" s="14">
        <f>Procedure!D6</f>
        <v>Garnir les choux — Confectionner la crème pâtissière et la laisser refroidir. Au couteau-scie, décalotter les choux ; découper éventuellement le chapeau à l'emporte-pièce cannelé de 5 cm. Garnir à la poche cannelée en terminant par une rosace bien cannelée ; reposer le chapeau. Saupoudrer de sucre glace.</v>
      </c>
      <c r="C12"/>
      <c r="D12"/>
    </row>
    <row r="13">
      <c r="A13"/>
      <c r="B13" t="s">
        <v>110</v>
      </c>
      <c r="C13" s="11">
        <f>'Besoins'!$B$2*6</f>
        <v>6</v>
      </c>
      <c r="D13" t="s">
        <v>35</v>
      </c>
    </row>
    <row r="14">
      <c r="A14"/>
      <c r="B14" t="str">
        <f>Besoins!B15</f>
        <v>Sucre glace tamisé</v>
      </c>
      <c r="C14" s="11">
        <f>Besoins!E15</f>
        <v>0.25</v>
      </c>
      <c r="D14" t="str">
        <f>Besoins!F15</f>
        <v>kg</v>
      </c>
    </row>
    <row r="15">
      <c r="A15" t="s" s="17">
        <v>111</v>
      </c>
      <c r="B15" t="str" s="14">
        <f>Procedure!D7</f>
        <v>Suggestions — On peut cuire les choux la veille ; trop cuits ou desséchés, les stocker une nuit en chambre froide pour les ramollir.</v>
      </c>
      <c r="C15"/>
      <c r="D15"/>
    </row>
    <row r="16">
      <c r="A16"/>
      <c r="B16"/>
      <c r="C16"/>
      <c r="D16"/>
    </row>
    <row r="17">
      <c r="A17" t="s" s="16">
        <v>112</v>
      </c>
      <c r="B17"/>
      <c r="C17"/>
      <c r="D17"/>
    </row>
    <row r="18">
      <c r="A18" t="s" s="17">
        <v>103</v>
      </c>
      <c r="B18" t="str" s="14">
        <f>Procedure!D8</f>
        <v>Mise en place du poste de travail — Vérifier les D.L.C., peser les denrées, sélectionner le matériel nécessaire. Laver et désinfecter le matériel et le poste de travail en suivant les protocoles.</v>
      </c>
      <c r="C18"/>
      <c r="D18"/>
    </row>
    <row r="19">
      <c r="A19" t="s" s="17">
        <v>104</v>
      </c>
      <c r="B19" t="str" s="14">
        <f>Procedure!D9</f>
        <v>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v>
      </c>
      <c r="C19"/>
      <c r="D19"/>
    </row>
    <row r="20">
      <c r="A20"/>
      <c r="B20" t="s">
        <v>106</v>
      </c>
      <c r="C20" s="11">
        <f>'Besoins'!$B$2*0.036</f>
        <v>0.036</v>
      </c>
      <c r="D20" t="s">
        <v>35</v>
      </c>
    </row>
    <row r="21">
      <c r="A21" t="s" s="17">
        <v>107</v>
      </c>
      <c r="B21" t="str" s="14">
        <f>Procedure!D10</f>
        <v>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v>
      </c>
      <c r="C21"/>
      <c r="D21"/>
    </row>
    <row r="22">
      <c r="A22"/>
      <c r="B22" t="str">
        <f>Besoins!B10</f>
        <v>Margarine de pâtisserie 80% MG</v>
      </c>
      <c r="C22" s="11">
        <f>Besoins!E10</f>
        <v>0.36</v>
      </c>
      <c r="D22" t="str">
        <f>Besoins!F10</f>
        <v>kg</v>
      </c>
    </row>
    <row r="23">
      <c r="A23"/>
      <c r="B23" t="str">
        <f>Besoins!B8</f>
        <v>Farine de blé T55</v>
      </c>
      <c r="C23" s="11">
        <f>Besoins!E8</f>
        <v>0.36</v>
      </c>
      <c r="D23" t="str">
        <f>Besoins!F8</f>
        <v>kg</v>
      </c>
    </row>
    <row r="24">
      <c r="A24"/>
      <c r="B24" t="str">
        <f>Besoins!B14</f>
        <v>Sucre blanc cristal sac 25 kg</v>
      </c>
      <c r="C24" s="11">
        <f>Besoins!E14</f>
        <v>0.036</v>
      </c>
      <c r="D24" t="str">
        <f>Besoins!F14</f>
        <v>kg</v>
      </c>
    </row>
    <row r="25">
      <c r="A25"/>
      <c r="B25" t="s">
        <v>113</v>
      </c>
      <c r="C25" s="11">
        <f>'Besoins'!$B$2*0.72</f>
        <v>0.72</v>
      </c>
      <c r="D25" t="s">
        <v>35</v>
      </c>
    </row>
    <row r="26">
      <c r="A26"/>
      <c r="B26" t="str">
        <f>Besoins!B12</f>
        <v>Sel fin de cuisine</v>
      </c>
      <c r="C26" s="11">
        <f>Besoins!E12</f>
        <v>0.0072</v>
      </c>
      <c r="D26" t="str">
        <f>Besoins!F12</f>
        <v>kg</v>
      </c>
    </row>
    <row r="27">
      <c r="A27" t="s" s="17">
        <v>108</v>
      </c>
      <c r="B27" t="str" s="14">
        <f>Procedure!D11</f>
        <v>Dessécher l'empois par évaporation — Aussitôt, positionner la cuve sur le batteur/mélangeur et à la feuille, en deuxième vitesse, dessécher l'appareil. En fin de dessèchement, la pâte ne doit pas coller à la feuille ni à la cuve.</v>
      </c>
      <c r="C27"/>
      <c r="D27"/>
    </row>
    <row r="28">
      <c r="A28" t="s" s="17">
        <v>109</v>
      </c>
      <c r="B28" t="str" s="14">
        <f>Procedure!D12</f>
        <v>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v>
      </c>
      <c r="C28"/>
      <c r="D28"/>
    </row>
    <row r="29">
      <c r="A29"/>
      <c r="B29" t="s">
        <v>114</v>
      </c>
      <c r="C29" s="11">
        <f>'Besoins'!$B$2*0.54</f>
        <v>0.54</v>
      </c>
      <c r="D29" t="s">
        <v>35</v>
      </c>
    </row>
    <row r="30">
      <c r="A30" t="s" s="17">
        <v>111</v>
      </c>
      <c r="B30" t="str" s="14">
        <f>Procedure!D13</f>
        <v>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v>
      </c>
      <c r="C30"/>
      <c r="D30"/>
    </row>
    <row r="31">
      <c r="A31" t="s" s="17">
        <v>115</v>
      </c>
      <c r="B31" t="str" s="14">
        <f>Procedure!D14</f>
        <v>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v>
      </c>
      <c r="C31"/>
      <c r="D31"/>
    </row>
    <row r="32">
      <c r="A32" t="s" s="17">
        <v>116</v>
      </c>
      <c r="B32" t="str" s="14">
        <f>Procedure!D15</f>
        <v>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v>
      </c>
      <c r="C32"/>
      <c r="D32"/>
    </row>
    <row r="33">
      <c r="A33"/>
      <c r="B33"/>
      <c r="C33"/>
      <c r="D33"/>
    </row>
    <row r="34">
      <c r="A34" t="s" s="16">
        <v>117</v>
      </c>
      <c r="B34"/>
      <c r="C34"/>
      <c r="D34"/>
    </row>
    <row r="35">
      <c r="A35"/>
      <c r="B35"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5"/>
      <c r="D35"/>
    </row>
    <row r="36">
      <c r="A36"/>
      <c r="B36"/>
      <c r="C36"/>
      <c r="D36"/>
    </row>
    <row r="37">
      <c r="A37" t="s" s="16">
        <v>118</v>
      </c>
      <c r="B37"/>
      <c r="C37"/>
      <c r="D37"/>
    </row>
    <row r="38">
      <c r="A38" t="s" s="17">
        <v>103</v>
      </c>
      <c r="B38" t="str" s="14">
        <f>"[BATTRE] "&amp;Procedure!D17</f>
        <v>[BATTRE] Verser l'eau froide dans la cuve du batteur, ajouter la poudre, mélanger 1 minute en première vitesse, racler les parois puis battre à grande vitesse jusqu'à obtenir une crème lisse, légère et brillante. Laisser reposer quelques minutes avant emploi.</v>
      </c>
      <c r="C38"/>
      <c r="D38"/>
    </row>
    <row r="39">
      <c r="A39"/>
      <c r="B39" t="s">
        <v>113</v>
      </c>
      <c r="C39" s="11">
        <f>'Besoins'!$B$2*4.32</f>
        <v>4.32</v>
      </c>
      <c r="D39" t="s">
        <v>35</v>
      </c>
    </row>
    <row r="40">
      <c r="A40"/>
      <c r="B40" t="str">
        <f>Besoins!B13</f>
        <v>Crème pâtissière déshydratée (poudre)</v>
      </c>
      <c r="C40" s="11">
        <f>Besoins!E13</f>
        <v>1.74</v>
      </c>
      <c r="D40" t="str">
        <f>Besoins!F13</f>
        <v>kg</v>
      </c>
    </row>
    <row r="41">
      <c r="A41"/>
      <c r="B41"/>
      <c r="C41"/>
      <c r="D41"/>
    </row>
    <row r="42">
      <c r="A42" t="s" s="19">
        <v>22</v>
      </c>
      <c r="B42"/>
      <c r="C42"/>
      <c r="D42"/>
    </row>
  </sheetData>
  <sheetProtection sheet="1" formatRows="0" formatColumns="0"/>
  <mergeCells count="23">
    <mergeCell ref="A1:D1"/>
    <mergeCell ref="A2:D2"/>
    <mergeCell ref="A4:D4"/>
    <mergeCell ref="B5:D5"/>
    <mergeCell ref="B6:D6"/>
    <mergeCell ref="B10:D10"/>
    <mergeCell ref="B11:D11"/>
    <mergeCell ref="B12:D12"/>
    <mergeCell ref="B15:D15"/>
    <mergeCell ref="A17:D17"/>
    <mergeCell ref="B18:D18"/>
    <mergeCell ref="B19:D19"/>
    <mergeCell ref="B21:D21"/>
    <mergeCell ref="B27:D27"/>
    <mergeCell ref="B28:D28"/>
    <mergeCell ref="B30:D30"/>
    <mergeCell ref="B31:D31"/>
    <mergeCell ref="B32:D32"/>
    <mergeCell ref="A34:D34"/>
    <mergeCell ref="B35:D35"/>
    <mergeCell ref="A37:D37"/>
    <mergeCell ref="B38:D38"/>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2026-10-30T14:33:06Z</dcterms:created>
  <dc:title>CHOUX À LA CRÈME PÂTISSIÈRE</dc:title>
  <dc:subject/>
  <dc:creator>CUIS.web</dc:creator>
  <cp:lastModifiedBy/>
  <cp:keywords/>
  <dc:description>Export automatique — moteur récursif d'origine : Bernard Vandendaele</dc:description>
  <cp:category/>
  <dc:language>en-US</dc:language>
  <dcterms:modified xsi:type="dcterms:W3CDTF">2026-10-30T14:33:06Z</dcterms:modified>
  <cp:revision>1</cp:revision>
</cp:coreProperties>
</file>