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<sst xmlns="http://schemas.openxmlformats.org/spreadsheetml/2006/main" count="99" uniqueCount="99">
  <si>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</si>
  <si>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</si>
  <si>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GÂTEAU AU CITRON</t>
  </si>
  <si>
    <t>Code</t>
  </si>
  <si>
    <t>GRO_CDC_235</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</si>
  <si>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</si>
  <si>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</si>
  <si>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</si>
  <si>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</si>
  <si>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</si>
  <si>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</si>
  <si>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</si>
  <si>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</si>
  <si>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</si>
  <si>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</si>
  <si>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</si>
  <si>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</si>
  <si>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</si>
  <si>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</si>
  <si>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</si>
  <si>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</si>
  <si>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</si>
  <si>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</si>
  <si>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</si>
  <si>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</si>
  <si>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</si>
  <si>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</si>
  <si>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</si>
  <si>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</si>
  <si>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</si>
  <si>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</si>
  <si>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</si>
  <si>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FAR-T55</t>
  </si>
  <si>
    <t>Farine de blé T55</t>
  </si>
  <si>
    <t>Farines de blé</t>
  </si>
  <si>
    <t>kg</t>
  </si>
  <si>
    <t>RNME101408</t>
  </si>
  <si>
    <t>Jus de citron type pulco 70cl</t>
  </si>
  <si>
    <t>Agrumes</t>
  </si>
  <si>
    <t>u</t>
  </si>
  <si>
    <t>BEU-DOUX</t>
  </si>
  <si>
    <t>Beurre doux 82% MG plaquette</t>
  </si>
  <si>
    <t>Beurres et margarines</t>
  </si>
  <si>
    <t>RNM3770123</t>
  </si>
  <si>
    <t>CITRON Espagne cat.I 4(58-67mm)</t>
  </si>
  <si>
    <t>Légumes</t>
  </si>
  <si>
    <t>LEV-CHIMIQUE</t>
  </si>
  <si>
    <t>Levure chimique (poudre à lever)</t>
  </si>
  <si>
    <t>Levures et agents levants</t>
  </si>
  <si>
    <t>00000047</t>
  </si>
  <si>
    <t>OEUF A3 (PRIX)</t>
  </si>
  <si>
    <t>Oeufs entiers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</si>
  <si>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</si>
  <si>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</si>
  <si>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</si>
  <si>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</si>
  <si>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</si>
  <si>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</si>
  <si>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</si>
  <si>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</si>
  <si>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</si>
  <si>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</si>
  <si>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</si>
  <si>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</si>
  <si>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</si>
  <si>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</si>
  <si>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Beurre doux 82% MG plaquette</t>
  </si>
  <si>
    <t xml:space="preserve">    ↳ Sucre blanc cristal sac 25 kg</t>
  </si>
  <si>
    <t xml:space="preserve">    ↳ OEUF (P)</t>
  </si>
  <si>
    <t>Conversions oeufs et ovoproduits</t>
  </si>
  <si>
    <t xml:space="preserve">        ↳ OEUF (ml)</t>
  </si>
  <si>
    <t>lt</t>
  </si>
  <si>
    <t xml:space="preserve">            ↳ OEUF A3 (PRIX)</t>
  </si>
  <si>
    <t xml:space="preserve">    ↳ CITRON Espagne cat.I 4(58-67mm)</t>
  </si>
  <si>
    <t xml:space="preserve">    ↳ Jus citron pulco (L)</t>
  </si>
  <si>
    <t>Conversions fruits frais (P→K)</t>
  </si>
  <si>
    <t xml:space="preserve">        ↳ Jus de citron type pulco 70cl</t>
  </si>
  <si>
    <t xml:space="preserve">    ↳ Levure chimique (poudre à lever)</t>
  </si>
  <si>
    <t xml:space="preserve">    ↳ Sucre glace tamisé</t>
  </si>
  <si>
    <t>Recette</t>
  </si>
  <si>
    <t>#</t>
  </si>
  <si>
    <t>Verbe</t>
  </si>
  <si>
    <t>Étape</t>
  </si>
  <si>
    <t>Précision technique</t>
  </si>
  <si>
    <t>Durée</t>
  </si>
  <si>
    <t>Cuire le gâteau — Cuire au four, clé ouverte, à + 160 / 170 °C pendant 30 à 35 minutes. Vérifier par sondage.</t>
  </si>
  <si>
    <t>Dresser — Détailler chaque bac en 35 parts (5 × 7). Servir à la spatule carrée.</t>
  </si>
  <si>
    <t>Fiche technique — GÂTEAU AU CITRON</t>
  </si>
  <si>
    <t>GÂTEAU AU CITRON  GRO_CDC_235</t>
  </si>
  <si>
    <t>1.</t>
  </si>
  <si>
    <t>2.</t>
  </si>
  <si>
    <t xml:space="preserve">    Beurre doux 82% MG plaquette</t>
  </si>
  <si>
    <t>3.</t>
  </si>
  <si>
    <t xml:space="preserve">    OEUF (P) (conv.)</t>
  </si>
  <si>
    <t xml:space="preserve">    Jus citron pulco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</si>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</sst>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53.226057142857</v>
      </c>
    </row>
    <row r="12">
      <c r="A12" t="s" s="3">
        <v>17</v>
      </c>
      <c r="B12" s="4">
        <v>0.53226057142857</v>
      </c>
    </row>
    <row r="13">
      <c r="A13"/>
      <c r="B13"/>
    </row>
    <row r="14">
      <c r="A14" t="s" s="5">
        <v>18</v>
      </c>
      <c r="B14" t="s" s="5">
        <v>15</v>
      </c>
    </row>
    <row r="15">
      <c r="A15" t="s" s="5">
        <v>19</v>
      </c>
      <c r="B15" s="6">
        <v>53.226057142857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1.84</v>
      </c>
      <c r="E7" s="11">
        <f>D7*$B$2</f>
        <v>1.84</v>
      </c>
      <c r="F7" t="s">
        <v>35</v>
      </c>
      <c r="G7" s="4">
        <f>E7*0.56</f>
        <v>1.0304</v>
      </c>
    </row>
    <row r="8">
      <c r="A8" t="s">
        <v>36</v>
      </c>
      <c r="B8" t="s">
        <v>37</v>
      </c>
      <c r="C8" t="s">
        <v>38</v>
      </c>
      <c r="D8" s="9">
        <v>3.2</v>
      </c>
      <c r="E8" s="11">
        <f>D8*$B$2</f>
        <v>3.2</v>
      </c>
      <c r="F8" t="s">
        <v>39</v>
      </c>
      <c r="G8" s="4">
        <f>E8*8.1571428571</f>
        <v>26.102857</v>
      </c>
    </row>
    <row r="9">
      <c r="A9" t="s">
        <v>40</v>
      </c>
      <c r="B9" t="s">
        <v>41</v>
      </c>
      <c r="C9" t="s">
        <v>42</v>
      </c>
      <c r="D9" s="9">
        <v>2.09</v>
      </c>
      <c r="E9" s="11">
        <f>D9*$B$2</f>
        <v>2.09</v>
      </c>
      <c r="F9" t="s">
        <v>35</v>
      </c>
      <c r="G9" s="4">
        <f>E9*5.2</f>
        <v>10.868</v>
      </c>
    </row>
    <row r="10">
      <c r="A10" t="s">
        <v>43</v>
      </c>
      <c r="B10" t="s">
        <v>44</v>
      </c>
      <c r="C10" t="s">
        <v>45</v>
      </c>
      <c r="D10" s="9">
        <v>1.56</v>
      </c>
      <c r="E10" s="11">
        <f>D10*$B$2</f>
        <v>1.56</v>
      </c>
      <c r="F10" t="s">
        <v>35</v>
      </c>
      <c r="G10" s="4">
        <f>E10*1.8</f>
        <v>2.808</v>
      </c>
    </row>
    <row r="11">
      <c r="A11" t="s">
        <v>46</v>
      </c>
      <c r="B11" t="s">
        <v>47</v>
      </c>
      <c r="C11" t="s">
        <v>48</v>
      </c>
      <c r="D11" s="9">
        <v>0.08</v>
      </c>
      <c r="E11" s="11">
        <f>D11*$B$2</f>
        <v>0.08</v>
      </c>
      <c r="F11" t="s">
        <v>35</v>
      </c>
      <c r="G11" s="4">
        <f>E11*4.2</f>
        <v>0.336</v>
      </c>
    </row>
    <row r="12">
      <c r="A12" t="s" s="12">
        <v>49</v>
      </c>
      <c r="B12" t="s">
        <v>50</v>
      </c>
      <c r="C12" t="s">
        <v>51</v>
      </c>
      <c r="D12" s="9">
        <v>32</v>
      </c>
      <c r="E12" s="11">
        <f>D12*$B$2</f>
        <v>32</v>
      </c>
      <c r="F12" t="s">
        <v>25</v>
      </c>
      <c r="G12" s="4">
        <f>E12*0.27</f>
        <v>8.64</v>
      </c>
    </row>
    <row r="13">
      <c r="A13" t="s">
        <v>52</v>
      </c>
      <c r="B13" t="s">
        <v>53</v>
      </c>
      <c r="C13" t="s">
        <v>54</v>
      </c>
      <c r="D13" s="9">
        <v>1.84</v>
      </c>
      <c r="E13" s="11">
        <f>D13*$B$2</f>
        <v>1.84</v>
      </c>
      <c r="F13" t="s">
        <v>35</v>
      </c>
      <c r="G13" s="4">
        <f>E13*0.82</f>
        <v>1.5088</v>
      </c>
    </row>
    <row r="14">
      <c r="A14" t="s">
        <v>55</v>
      </c>
      <c r="B14" t="s">
        <v>56</v>
      </c>
      <c r="C14" t="s">
        <v>54</v>
      </c>
      <c r="D14" s="9">
        <v>1.84</v>
      </c>
      <c r="E14" s="11">
        <f>D14*$B$2</f>
        <v>1.84</v>
      </c>
      <c r="F14" t="s">
        <v>35</v>
      </c>
      <c r="G14" s="4">
        <f>E14*1.05</f>
        <v>1.932</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1.84</v>
      </c>
      <c r="E3" t="s">
        <v>35</v>
      </c>
      <c r="F3" t="s">
        <v>34</v>
      </c>
    </row>
    <row r="4">
      <c r="A4">
        <v>1</v>
      </c>
      <c r="B4" t="s">
        <v>66</v>
      </c>
      <c r="C4" t="s">
        <v>65</v>
      </c>
      <c r="D4" s="11">
        <v>1.84</v>
      </c>
      <c r="E4" t="s">
        <v>35</v>
      </c>
      <c r="F4" t="s">
        <v>42</v>
      </c>
    </row>
    <row r="5">
      <c r="A5">
        <v>1</v>
      </c>
      <c r="B5" t="s">
        <v>66</v>
      </c>
      <c r="C5" t="s">
        <v>65</v>
      </c>
      <c r="D5" s="11">
        <v>0.25</v>
      </c>
      <c r="E5" t="s">
        <v>35</v>
      </c>
      <c r="F5" t="s">
        <v>42</v>
      </c>
    </row>
    <row r="6">
      <c r="A6">
        <v>1</v>
      </c>
      <c r="B6" t="s">
        <v>67</v>
      </c>
      <c r="C6" t="s">
        <v>65</v>
      </c>
      <c r="D6" s="11">
        <v>1.84</v>
      </c>
      <c r="E6" t="s">
        <v>35</v>
      </c>
      <c r="F6" t="s">
        <v>54</v>
      </c>
    </row>
    <row r="7">
      <c r="A7">
        <v>1</v>
      </c>
      <c r="B7" t="s">
        <v>68</v>
      </c>
      <c r="C7" t="s">
        <v>62</v>
      </c>
      <c r="D7" s="11">
        <v>32</v>
      </c>
      <c r="E7" t="s">
        <v>25</v>
      </c>
      <c r="F7" t="s">
        <v>69</v>
      </c>
    </row>
    <row r="8">
      <c r="A8">
        <v>2</v>
      </c>
      <c r="B8" t="s">
        <v>70</v>
      </c>
      <c r="C8" t="s">
        <v>62</v>
      </c>
      <c r="D8" s="11">
        <v>1.76</v>
      </c>
      <c r="E8" t="s">
        <v>71</v>
      </c>
      <c r="F8" t="s">
        <v>69</v>
      </c>
    </row>
    <row r="9">
      <c r="A9">
        <v>3</v>
      </c>
      <c r="B9" t="s">
        <v>72</v>
      </c>
      <c r="C9" t="s">
        <v>65</v>
      </c>
      <c r="D9" s="11">
        <v>32</v>
      </c>
      <c r="E9" t="s">
        <v>25</v>
      </c>
      <c r="F9" t="s">
        <v>51</v>
      </c>
    </row>
    <row r="10">
      <c r="A10">
        <v>1</v>
      </c>
      <c r="B10" t="s">
        <v>73</v>
      </c>
      <c r="C10" t="s">
        <v>65</v>
      </c>
      <c r="D10" s="11">
        <v>1.56</v>
      </c>
      <c r="E10" t="s">
        <v>35</v>
      </c>
      <c r="F10" t="s">
        <v>45</v>
      </c>
    </row>
    <row r="11">
      <c r="A11">
        <v>1</v>
      </c>
      <c r="B11" t="s">
        <v>74</v>
      </c>
      <c r="C11" t="s">
        <v>62</v>
      </c>
      <c r="D11" s="11">
        <v>2.4</v>
      </c>
      <c r="E11" t="s">
        <v>71</v>
      </c>
      <c r="F11" t="s">
        <v>75</v>
      </c>
    </row>
    <row r="12">
      <c r="A12">
        <v>2</v>
      </c>
      <c r="B12" t="s">
        <v>76</v>
      </c>
      <c r="C12" t="s">
        <v>65</v>
      </c>
      <c r="D12" s="11">
        <v>3.2</v>
      </c>
      <c r="E12" t="s">
        <v>39</v>
      </c>
      <c r="F12" t="s">
        <v>38</v>
      </c>
    </row>
    <row r="13">
      <c r="A13">
        <v>1</v>
      </c>
      <c r="B13" t="s">
        <v>77</v>
      </c>
      <c r="C13" t="s">
        <v>65</v>
      </c>
      <c r="D13" s="11">
        <v>0.08</v>
      </c>
      <c r="E13" t="s">
        <v>35</v>
      </c>
      <c r="F13" t="s">
        <v>48</v>
      </c>
    </row>
    <row r="14">
      <c r="A14">
        <v>1</v>
      </c>
      <c r="B14" t="s">
        <v>78</v>
      </c>
      <c r="C14" t="s">
        <v>65</v>
      </c>
      <c r="D14" s="11">
        <v>1.84</v>
      </c>
      <c r="E14" t="s">
        <v>35</v>
      </c>
      <c r="F1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t>
        </is>
      </c>
      <c r="E3" t="s" s="14"/>
      <c r="F3"/>
    </row>
    <row r="4">
      <c r="A4" t="s">
        <v>2</v>
      </c>
      <c r="B4">
        <v>3</v>
      </c>
      <c r="C4"/>
      <c r="D4" t="inlineStr" s="14">
        <is>
          <t>Confectionner la pâte — Au fouet, crémer le beurre en pommade et le sucre. Ajouter progressivement les œufs. Ajouter les zestes et la moitié du jus de citron. Incorporer la farine et la levure pour obtenir une pâte lisse et crémeuse. Répartir dans les bacs et égaliser.</t>
        </is>
      </c>
      <c r="E4" t="s" s="14"/>
      <c r="F4"/>
    </row>
    <row r="5">
      <c r="A5" t="s">
        <v>2</v>
      </c>
      <c r="B5">
        <v>4</v>
      </c>
      <c r="C5"/>
      <c r="D5" t="s" s="14">
        <v>85</v>
      </c>
      <c r="E5" t="s" s="14"/>
      <c r="F5"/>
    </row>
    <row r="6">
      <c r="A6" t="s">
        <v>2</v>
      </c>
      <c r="B6">
        <v>5</v>
      </c>
      <c r="C6"/>
      <c r="D6" t="inlineStr" s="14">
        <is>
          <t>Puncher — Pendant la cuisson, dissoudre au fouet le sucre glace dans le reste du jus de citron jusqu'à un sirop opaque. À la sortie du four, sans démouler, arroser le gâteau de ce sirop et le laisser pénétrer.</t>
        </is>
      </c>
      <c r="E6" t="s" s="14"/>
      <c r="F6"/>
    </row>
    <row r="7">
      <c r="A7" t="s">
        <v>2</v>
      </c>
      <c r="B7">
        <v>6</v>
      </c>
      <c r="C7"/>
      <c r="D7" t="s" s="14">
        <v>86</v>
      </c>
      <c r="E7" t="s" s="14"/>
      <c r="F7"/>
    </row>
    <row r="8">
      <c r="A8" t="s">
        <v>2</v>
      </c>
      <c r="B8">
        <v>7</v>
      </c>
      <c r="C8"/>
      <c r="D8" t="inlineStr" s="14">
        <is>
          <t>Suggestions — Remplacer le citron par de l'orange ; utiliser les citrons râpés pour le jus (le déduire du Pulco) ; garnir le fond du moule de fines rondelles de citron ; servir seul ou avec un yaourt, une crème.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5">
        <f>"GRO_CDC_235 · GRO.DESSERTS · référence : "&amp;Besoins!B3&amp;" "&amp;Besoins!C3&amp;" · multiplicateur réglable sur la feuille ""Besoins"""</f>
        <v>GRO_CDC_235 · GRO.DESSERTS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Préparations préliminaires — Faire fondre le beurre des moules ; badigeonner l'intérieur de 3 bacs GN 1/1 H 35 et les chemiser de papier sulfurisé. Laver, désinfecter les citrons et en râper la peau ; réserver les zestes. Préchauffer le four en chaleur sèche à + 160 °C. Au batteur, ramollir le beurre à la feuille. Tamiser ensemble la farine et la levure.</v>
      </c>
      <c r="C6"/>
      <c r="D6"/>
    </row>
    <row r="7">
      <c r="A7"/>
      <c r="B7" t="s">
        <v>91</v>
      </c>
      <c r="C7" s="11">
        <f>'Besoins'!$B$2*0.25</f>
        <v>0.25</v>
      </c>
      <c r="D7" t="s">
        <v>35</v>
      </c>
    </row>
    <row r="8">
      <c r="A8"/>
      <c r="B8" t="str">
        <f>Besoins!B10</f>
        <v>CITRON Espagne cat.I 4(58-67mm)</v>
      </c>
      <c r="C8" s="11">
        <f>Besoins!E10</f>
        <v>1.56</v>
      </c>
      <c r="D8" t="str">
        <f>Besoins!F10</f>
        <v>kg</v>
      </c>
    </row>
    <row r="9">
      <c r="A9" t="s" s="17">
        <v>92</v>
      </c>
      <c r="B9" t="str" s="14">
        <f>Procedure!D4</f>
        <v>Confectionner la pâte — Au fouet, crémer le beurre en pommade et le sucre. Ajouter progressivement les œufs. Ajouter les zestes et la moitié du jus de citron. Incorporer la farine et la levure pour obtenir une pâte lisse et crémeuse. Répartir dans les bacs et égaliser.</v>
      </c>
      <c r="C9"/>
      <c r="D9"/>
    </row>
    <row r="10">
      <c r="A10"/>
      <c r="B10" t="str">
        <f>Besoins!B7</f>
        <v>Farine de blé T55</v>
      </c>
      <c r="C10" s="11">
        <f>Besoins!E7</f>
        <v>1.84</v>
      </c>
      <c r="D10" t="str">
        <f>Besoins!F7</f>
        <v>kg</v>
      </c>
    </row>
    <row r="11">
      <c r="A11"/>
      <c r="B11" t="s">
        <v>91</v>
      </c>
      <c r="C11" s="11">
        <f>'Besoins'!$B$2*1.84</f>
        <v>1.84</v>
      </c>
      <c r="D11" t="s">
        <v>35</v>
      </c>
    </row>
    <row r="12">
      <c r="A12"/>
      <c r="B12" t="str">
        <f>Besoins!B13</f>
        <v>Sucre blanc cristal sac 25 kg</v>
      </c>
      <c r="C12" s="11">
        <f>Besoins!E13</f>
        <v>1.84</v>
      </c>
      <c r="D12" t="str">
        <f>Besoins!F13</f>
        <v>kg</v>
      </c>
    </row>
    <row r="13">
      <c r="A13"/>
      <c r="B13" t="s">
        <v>93</v>
      </c>
      <c r="C13" s="11">
        <f>'Besoins'!$B$2*32</f>
        <v>32</v>
      </c>
      <c r="D13" t="s">
        <v>25</v>
      </c>
    </row>
    <row r="14">
      <c r="A14"/>
      <c r="B14" t="s">
        <v>94</v>
      </c>
      <c r="C14" s="11">
        <f>'Besoins'!$B$2*2.4</f>
        <v>2.4</v>
      </c>
      <c r="D14" t="s">
        <v>71</v>
      </c>
    </row>
    <row r="15">
      <c r="A15"/>
      <c r="B15" t="str">
        <f>Besoins!B11</f>
        <v>Levure chimique (poudre à lever)</v>
      </c>
      <c r="C15" s="11">
        <f>Besoins!E11</f>
        <v>0.08</v>
      </c>
      <c r="D15" t="str">
        <f>Besoins!F11</f>
        <v>kg</v>
      </c>
    </row>
    <row r="16">
      <c r="A16" t="s" s="17">
        <v>95</v>
      </c>
      <c r="B16" t="str" s="14">
        <f>Procedure!D5</f>
        <v>Cuire le gâteau — Cuire au four, clé ouverte, à + 160 / 170 °C pendant 30 à 35 minutes. Vérifier par sondage.</v>
      </c>
      <c r="C16"/>
      <c r="D16"/>
    </row>
    <row r="17">
      <c r="A17" t="s" s="17">
        <v>96</v>
      </c>
      <c r="B17" t="str" s="14">
        <f>Procedure!D6</f>
        <v>Puncher — Pendant la cuisson, dissoudre au fouet le sucre glace dans le reste du jus de citron jusqu'à un sirop opaque. À la sortie du four, sans démouler, arroser le gâteau de ce sirop et le laisser pénétrer.</v>
      </c>
      <c r="C17"/>
      <c r="D17"/>
    </row>
    <row r="18">
      <c r="A18"/>
      <c r="B18" t="str">
        <f>Besoins!B14</f>
        <v>Sucre glace tamisé</v>
      </c>
      <c r="C18" s="11">
        <f>Besoins!E14</f>
        <v>1.84</v>
      </c>
      <c r="D18" t="str">
        <f>Besoins!F14</f>
        <v>kg</v>
      </c>
    </row>
    <row r="19">
      <c r="A19" t="s" s="17">
        <v>97</v>
      </c>
      <c r="B19" t="str" s="14">
        <f>Procedure!D7</f>
        <v>Dresser — Détailler chaque bac en 35 parts (5 × 7). Servir à la spatule carrée.</v>
      </c>
      <c r="C19"/>
      <c r="D19"/>
    </row>
    <row r="20">
      <c r="A20" t="s" s="17">
        <v>98</v>
      </c>
      <c r="B20" t="str" s="14">
        <f>Procedure!D8</f>
        <v>Suggestions — Remplacer le citron par de l'orange ; utiliser les citrons râpés pour le jus (le déduire du Pulco) ; garnir le fond du moule de fines rondelles de citron ; servir seul ou avec un yaourt, une crème.</v>
      </c>
      <c r="C20"/>
      <c r="D20"/>
    </row>
    <row r="21">
      <c r="A21"/>
      <c r="B21"/>
      <c r="C21"/>
      <c r="D21"/>
    </row>
    <row r="22">
      <c r="A22" t="s" s="18">
        <v>22</v>
      </c>
      <c r="B22"/>
      <c r="C22"/>
      <c r="D22"/>
    </row>
  </sheetData>
  <sheetProtection sheet="1" formatRows="0" formatColumns="0"/>
  <mergeCells count="11">
    <mergeCell ref="A1:D1"/>
    <mergeCell ref="A2:D2"/>
    <mergeCell ref="A4:D4"/>
    <mergeCell ref="B5:D5"/>
    <mergeCell ref="B6:D6"/>
    <mergeCell ref="B9:D9"/>
    <mergeCell ref="B16:D16"/>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2026-10-30T15:37:40Z</dcterms:created>
  <dc:title>GÂTEAU AU CITRON</dc:title>
  <dc:subject/>
  <dc:creator>CUIS.web</dc:creator>
  <cp:lastModifiedBy/>
  <cp:keywords/>
  <dc:description>Export automatique — moteur récursif d'origine : Bernard Vandendaele</dc:description>
  <cp:category/>
  <dc:language>en-US</dc:language>
  <dcterms:modified xsi:type="dcterms:W3CDTF">2026-10-30T15:37:40Z</dcterms:modified>
  <cp:revision>1</cp:revision>
</cp:coreProperties>
</file>