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<sst xmlns="http://schemas.openxmlformats.org/spreadsheetml/2006/main" count="65" uniqueCount="65">
  <si>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</si>
  <si>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</si>
  <si>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</si>
  <si>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</si>
  <si>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</si>
  <si>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</si>
  <si>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</si>
  <si>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</si>
  <si>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</si>
  <si>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</si>
  <si>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</si>
  <si>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 H.T.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</si>
  <si>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</si>
  <si>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</si>
  <si>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</si>
  <si>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</si>
  <si>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</si>
  <si>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</si>
  <si>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</si>
  <si>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</si>
  <si>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</si>
  <si>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</si>
  <si>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</si>
  <si>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</si>
  <si>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</si>
  <si>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</si>
  <si>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</si>
  <si>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</si>
  <si>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</si>
  <si>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</si>
  <si>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</si>
  <si>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Recette</t>
  </si>
  <si>
    <t>#</t>
  </si>
  <si>
    <t>Verbe</t>
  </si>
  <si>
    <t>Étape</t>
  </si>
  <si>
    <t>Précision technique</t>
  </si>
  <si>
    <t>Durée</t>
  </si>
  <si>
    <t>GÂTEAU AU MIEL</t>
  </si>
  <si>
    <t>Garnir les moules — Garnir les moules aux 3/4, pousser la pâte dans les angles et égaliser la surface.</t>
  </si>
  <si>
    <t>Démouler — Dès la sortie du four, démouler les gâteaux sur des grilles. Attendre le refroidissement pour trancher.</t>
  </si>
  <si>
    <t>Niveau</t>
  </si>
  <si>
    <t>Composant</t>
  </si>
  <si>
    <t>Type</t>
  </si>
  <si>
    <t>Quantité (× multiplicateur, voir feuille Besoins)</t>
  </si>
  <si>
    <t>recette</t>
  </si>
  <si>
    <t xml:space="preserve">    ↳ Farine de blé T55</t>
  </si>
  <si>
    <t>matiere</t>
  </si>
  <si>
    <t xml:space="preserve">    ↳ Sucre blanc cristal sac 25 kg</t>
  </si>
  <si>
    <t xml:space="preserve">    ↳ Beurre doux 82% MG plaquette</t>
  </si>
  <si>
    <t xml:space="preserve">    ↳ Miel toutes fleurs vrac</t>
  </si>
  <si>
    <t xml:space="preserve">    ↳ OEUF (P) (conv.)</t>
  </si>
  <si>
    <t>conversion</t>
  </si>
  <si>
    <t xml:space="preserve">    ↳ Levure chimique (poudre à lever)</t>
  </si>
  <si>
    <t>Fiche technique — GÂTEAU AU MIEL</t>
  </si>
  <si>
    <t>GÂTEAU AU MIEL  GRO_CDC_232</t>
  </si>
  <si>
    <t>1.</t>
  </si>
  <si>
    <t>2.</t>
  </si>
  <si>
    <t xml:space="preserve">    Beurre doux 82% MG plaquette</t>
  </si>
  <si>
    <t xml:space="preserve">    OEUF (P)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</si>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</sst>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E7*0.56</f>
        <v>0.84</v>
      </c>
    </row>
    <row r="8">
      <c r="A8" t="s">
        <v>16</v>
      </c>
      <c r="B8" t="s">
        <v>17</v>
      </c>
      <c r="C8" t="s">
        <v>18</v>
      </c>
      <c r="D8" s="4">
        <v>1.75</v>
      </c>
      <c r="E8" s="6">
        <f>D8*$B$2</f>
        <v>1.75</v>
      </c>
      <c r="F8" t="s">
        <v>15</v>
      </c>
      <c r="G8" s="8">
        <f>E8*5.2</f>
        <v>9.1</v>
      </c>
    </row>
    <row r="9">
      <c r="A9" t="s">
        <v>19</v>
      </c>
      <c r="B9" t="s">
        <v>20</v>
      </c>
      <c r="C9" t="s">
        <v>21</v>
      </c>
      <c r="D9" s="4">
        <v>0.035</v>
      </c>
      <c r="E9" s="6">
        <f>D9*$B$2</f>
        <v>0.035</v>
      </c>
      <c r="F9" t="s">
        <v>15</v>
      </c>
      <c r="G9" s="8">
        <f>E9*4.2</f>
        <v>0.147</v>
      </c>
    </row>
    <row r="10">
      <c r="A10" t="s" s="9">
        <v>22</v>
      </c>
      <c r="B10" t="s">
        <v>23</v>
      </c>
      <c r="C10" t="s">
        <v>24</v>
      </c>
      <c r="D10" s="4">
        <v>30</v>
      </c>
      <c r="E10" s="6">
        <f>D10*$B$2</f>
        <v>30</v>
      </c>
      <c r="F10" t="s">
        <v>3</v>
      </c>
      <c r="G10" s="8">
        <f>E10*0.27</f>
        <v>8.1</v>
      </c>
    </row>
    <row r="11">
      <c r="A11" t="s">
        <v>25</v>
      </c>
      <c r="B11" t="s">
        <v>26</v>
      </c>
      <c r="C11" t="s">
        <v>27</v>
      </c>
      <c r="D11" s="4">
        <v>0.75</v>
      </c>
      <c r="E11" s="6">
        <f>D11*$B$2</f>
        <v>0.75</v>
      </c>
      <c r="F11" t="s">
        <v>15</v>
      </c>
      <c r="G11" s="8">
        <f>E11*5.8</f>
        <v>4.35</v>
      </c>
    </row>
    <row r="12">
      <c r="A12" t="s">
        <v>28</v>
      </c>
      <c r="B12" t="s">
        <v>29</v>
      </c>
      <c r="C12" t="s">
        <v>27</v>
      </c>
      <c r="D12" s="4">
        <v>0.75</v>
      </c>
      <c r="E12" s="6">
        <f>D12*$B$2</f>
        <v>0.75</v>
      </c>
      <c r="F12" t="s">
        <v>15</v>
      </c>
      <c r="G12" s="8">
        <f>E12*0.82</f>
        <v>0.615</v>
      </c>
    </row>
    <row r="13">
      <c r="A13"/>
      <c r="B13"/>
      <c r="C13"/>
      <c r="D13"/>
      <c r="E13"/>
      <c r="F13" t="s" s="10">
        <v>30</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37</v>
      </c>
      <c r="B3">
        <v>2</v>
      </c>
      <c r="C3"/>
      <c r="D3" t="inlineStr" s="12">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2"/>
      <c r="F3"/>
    </row>
    <row r="4">
      <c r="A4" t="s">
        <v>37</v>
      </c>
      <c r="B4">
        <v>3</v>
      </c>
      <c r="C4"/>
      <c r="D4" t="inlineStr" s="12">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2"/>
      <c r="F4"/>
    </row>
    <row r="5">
      <c r="A5" t="s">
        <v>37</v>
      </c>
      <c r="B5">
        <v>4</v>
      </c>
      <c r="C5"/>
      <c r="D5" t="s" s="12">
        <v>38</v>
      </c>
      <c r="E5" t="s" s="12"/>
      <c r="F5"/>
    </row>
    <row r="6">
      <c r="A6" t="s">
        <v>37</v>
      </c>
      <c r="B6">
        <v>5</v>
      </c>
      <c r="C6"/>
      <c r="D6" t="inlineStr" s="12">
        <is>
          <t>Cuire les gâteaux — Préchauffer le four à + 170 °C. Cuire 55 minutes environ ; si le dessus brunit trop vite, le protéger d'un papier aluminium. Vérifier la cuisson par sondage à la pointe d'un couteau : la lame doit ressortir sans trace.</t>
        </is>
      </c>
      <c r="E6" t="s" s="12"/>
      <c r="F6"/>
    </row>
    <row r="7">
      <c r="A7" t="s">
        <v>37</v>
      </c>
      <c r="B7">
        <v>6</v>
      </c>
      <c r="C7"/>
      <c r="D7" t="s" s="12">
        <v>39</v>
      </c>
      <c r="E7" t="s" s="12"/>
      <c r="F7"/>
    </row>
    <row r="8">
      <c r="A8" t="s">
        <v>37</v>
      </c>
      <c r="B8">
        <v>7</v>
      </c>
      <c r="C8"/>
      <c r="D8" t="inlineStr" s="12">
        <is>
          <t>Suggestions — On peut ajouter à la pâte des pignons, des cerneaux de noix, de la peau d'orange confite en julienne, du gingembre confit en rondelles, etc. Servir avec une crème, un yaourt, etc.</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37</v>
      </c>
      <c r="C2" t="s">
        <v>44</v>
      </c>
      <c r="D2" s="6">
        <f>'Besoins'!$B$2*100</f>
        <v>100</v>
      </c>
      <c r="E2" t="s">
        <v>3</v>
      </c>
    </row>
    <row r="3">
      <c r="A3">
        <v>1</v>
      </c>
      <c r="B3" t="s">
        <v>45</v>
      </c>
      <c r="C3" t="s">
        <v>46</v>
      </c>
      <c r="D3" s="6">
        <f>'Besoins'!$B$2*1.5</f>
        <v>1.5</v>
      </c>
      <c r="E3" t="s">
        <v>15</v>
      </c>
    </row>
    <row r="4">
      <c r="A4">
        <v>1</v>
      </c>
      <c r="B4" t="s">
        <v>47</v>
      </c>
      <c r="C4" t="s">
        <v>46</v>
      </c>
      <c r="D4" s="6">
        <f>'Besoins'!$B$2*0.75</f>
        <v>0.75</v>
      </c>
      <c r="E4" t="s">
        <v>15</v>
      </c>
    </row>
    <row r="5">
      <c r="A5">
        <v>1</v>
      </c>
      <c r="B5" t="s">
        <v>48</v>
      </c>
      <c r="C5" t="s">
        <v>46</v>
      </c>
      <c r="D5" s="6">
        <f>'Besoins'!$B$2*1.5</f>
        <v>1.5</v>
      </c>
      <c r="E5" t="s">
        <v>15</v>
      </c>
    </row>
    <row r="6">
      <c r="A6">
        <v>1</v>
      </c>
      <c r="B6" t="s">
        <v>48</v>
      </c>
      <c r="C6" t="s">
        <v>46</v>
      </c>
      <c r="D6" s="6">
        <f>'Besoins'!$B$2*0.25</f>
        <v>0.25</v>
      </c>
      <c r="E6" t="s">
        <v>15</v>
      </c>
    </row>
    <row r="7">
      <c r="A7">
        <v>1</v>
      </c>
      <c r="B7" t="s">
        <v>49</v>
      </c>
      <c r="C7" t="s">
        <v>46</v>
      </c>
      <c r="D7" s="6">
        <f>'Besoins'!$B$2*0.75</f>
        <v>0.75</v>
      </c>
      <c r="E7" t="s">
        <v>15</v>
      </c>
    </row>
    <row r="8">
      <c r="A8">
        <v>1</v>
      </c>
      <c r="B8" t="s">
        <v>50</v>
      </c>
      <c r="C8" t="s">
        <v>51</v>
      </c>
      <c r="D8" s="6">
        <f>'Besoins'!$B$2*30</f>
        <v>30</v>
      </c>
      <c r="E8" t="s">
        <v>3</v>
      </c>
    </row>
    <row r="9">
      <c r="A9">
        <v>1</v>
      </c>
      <c r="B9" t="s">
        <v>52</v>
      </c>
      <c r="C9" t="s">
        <v>46</v>
      </c>
      <c r="D9" s="6">
        <f>'Besoins'!$B$2*0.035</f>
        <v>0.035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53</v>
      </c>
      <c r="B1"/>
      <c r="C1"/>
      <c r="D1"/>
    </row>
    <row r="2">
      <c r="A2" t="str" s="13">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4">
        <v>54</v>
      </c>
      <c r="B4"/>
      <c r="C4"/>
      <c r="D4"/>
    </row>
    <row r="5">
      <c r="A5" t="s" s="15">
        <v>55</v>
      </c>
      <c r="B5" t="str" s="12">
        <f>Procedure!D2</f>
        <v>Mise en place du poste de travail — Vérifier les D.L.C., peser les denrées, sélectionner le matériel nécessaire. Laver et désinfecter le matériel et le poste de travail en suivant les protocoles.</v>
      </c>
      <c r="C5"/>
      <c r="D5"/>
    </row>
    <row r="6">
      <c r="A6" t="s" s="15">
        <v>56</v>
      </c>
      <c r="B6" t="str" s="12">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Besoins!B7</f>
        <v>Farine de blé T55</v>
      </c>
      <c r="C7" s="6">
        <f>Besoins!E7</f>
        <v>1.5</v>
      </c>
      <c r="D7" t="str">
        <f>Besoins!F7</f>
        <v>kg</v>
      </c>
    </row>
    <row r="8">
      <c r="A8"/>
      <c r="B8" t="s">
        <v>57</v>
      </c>
      <c r="C8" s="6">
        <f>'Besoins'!$B$2*0.25</f>
        <v>0.25</v>
      </c>
      <c r="D8" t="s">
        <v>15</v>
      </c>
    </row>
    <row r="9">
      <c r="A9"/>
      <c r="B9" t="s">
        <v>58</v>
      </c>
      <c r="C9" s="6">
        <f>'Besoins'!$B$2*30</f>
        <v>30</v>
      </c>
      <c r="D9" t="s">
        <v>3</v>
      </c>
    </row>
    <row r="10">
      <c r="A10"/>
      <c r="B10" t="str">
        <f>Besoins!B9</f>
        <v>Levure chimique (poudre à lever)</v>
      </c>
      <c r="C10" s="6">
        <f>Besoins!E9</f>
        <v>0.035</v>
      </c>
      <c r="D10" t="str">
        <f>Besoins!F9</f>
        <v>kg</v>
      </c>
    </row>
    <row r="11">
      <c r="A11" t="s" s="15">
        <v>59</v>
      </c>
      <c r="B11" t="str" s="12">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6">
        <f>Besoins!E12</f>
        <v>0.75</v>
      </c>
      <c r="D12" t="str">
        <f>Besoins!F12</f>
        <v>kg</v>
      </c>
    </row>
    <row r="13">
      <c r="A13"/>
      <c r="B13" t="s">
        <v>57</v>
      </c>
      <c r="C13" s="6">
        <f>'Besoins'!$B$2*1.5</f>
        <v>1.5</v>
      </c>
      <c r="D13" t="s">
        <v>15</v>
      </c>
    </row>
    <row r="14">
      <c r="A14"/>
      <c r="B14" t="str">
        <f>Besoins!B11</f>
        <v>Miel toutes fleurs vrac</v>
      </c>
      <c r="C14" s="6">
        <f>Besoins!E11</f>
        <v>0.75</v>
      </c>
      <c r="D14" t="str">
        <f>Besoins!F11</f>
        <v>kg</v>
      </c>
    </row>
    <row r="15">
      <c r="A15" t="s" s="15">
        <v>60</v>
      </c>
      <c r="B15" t="str" s="12">
        <f>Procedure!D5</f>
        <v>Garnir les moules — Garnir les moules aux 3/4, pousser la pâte dans les angles et égaliser la surface.</v>
      </c>
      <c r="C15"/>
      <c r="D15"/>
    </row>
    <row r="16">
      <c r="A16" t="s" s="15">
        <v>61</v>
      </c>
      <c r="B16" t="str" s="12">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5">
        <v>62</v>
      </c>
      <c r="B17" t="str" s="12">
        <f>Procedure!D7</f>
        <v>Démouler — Dès la sortie du four, démouler les gâteaux sur des grilles. Attendre le refroidissement pour trancher.</v>
      </c>
      <c r="C17"/>
      <c r="D17"/>
    </row>
    <row r="18">
      <c r="A18" t="s" s="15">
        <v>63</v>
      </c>
      <c r="B18" t="str" s="12">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6">
        <v>64</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2026-10-30T14:33:23Z</dcterms:created>
  <dc:title>GÂTEAU AU MIEL</dc:title>
  <dc:subject/>
  <dc:creator>CUIS.web</dc:creator>
  <cp:lastModifiedBy/>
  <cp:keywords/>
  <dc:description>Export automatique — moteur récursif d'origine : Bernard Vandendaele</dc:description>
  <cp:category/>
  <dc:language>en-US</dc:language>
  <dcterms:modified xsi:type="dcterms:W3CDTF">2026-10-30T14:33:23Z</dcterms:modified>
  <cp:revision>1</cp:revision>
</cp:coreProperties>
</file>