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<sst xmlns="http://schemas.openxmlformats.org/spreadsheetml/2006/main" count="97" uniqueCount="97">
  <si>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</si>
  <si>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</si>
  <si>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</si>
  <si>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</si>
  <si>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</si>
  <si>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</si>
  <si>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</si>
  <si>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</si>
  <si>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</si>
  <si>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</si>
  <si>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</si>
  <si>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</si>
  <si>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</si>
  <si>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</si>
  <si>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</si>
  <si>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</si>
  <si>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</si>
  <si>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</si>
  <si>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</si>
  <si>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</si>
  <si>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</si>
  <si>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</si>
  <si>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</si>
  <si>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</si>
  <si>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</si>
  <si>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</si>
  <si>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</si>
  <si>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</si>
  <si>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</si>
  <si>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</si>
  <si>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</si>
  <si>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</si>
  <si>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</si>
  <si>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</si>
  <si>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</si>
  <si>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</si>
  <si>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</si>
  <si>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</si>
  <si>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</si>
  <si>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</si>
  <si>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</si>
  <si>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</si>
  <si>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</si>
  <si>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</si>
  <si>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</si>
  <si>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</si>
  <si>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</si>
  <si>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</si>
  <si>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RNM0250503</t>
  </si>
  <si>
    <t>SEICHE congelée (blanc) tranchée Import</t>
  </si>
  <si>
    <t>Poissons et fruits de mer surgelés</t>
  </si>
  <si>
    <t>Total</t>
  </si>
  <si>
    <t>Recette</t>
  </si>
  <si>
    <t>#</t>
  </si>
  <si>
    <t>Verbe</t>
  </si>
  <si>
    <t>Étape</t>
  </si>
  <si>
    <t>Précision technique</t>
  </si>
  <si>
    <t>Durée</t>
  </si>
  <si>
    <t>RISOTTO AL NERO DI SEPPIA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</si>
  <si>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</si>
  <si>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</si>
  <si>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</si>
  <si>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</si>
  <si>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</si>
  <si>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</si>
  <si>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</si>
  <si>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</si>
  <si>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</si>
  <si>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</si>
  <si>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</si>
  <si>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</si>
  <si>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</si>
  <si>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</si>
  <si>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</si>
  <si>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</si>
  <si>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</si>
  <si>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</si>
  <si>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</si>
  <si>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</si>
  <si>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</si>
  <si>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</si>
  <si>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</si>
  <si>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 (conv.)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</si>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</sst>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22</v>
      </c>
      <c r="G9" s="8">
        <f>E9*60</f>
        <v>12</v>
      </c>
    </row>
    <row r="10">
      <c r="A10" t="s">
        <v>23</v>
      </c>
      <c r="B10" t="s">
        <v>24</v>
      </c>
      <c r="C10" t="s">
        <v>25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26</v>
      </c>
      <c r="B11" t="s">
        <v>27</v>
      </c>
      <c r="C11" t="s">
        <v>28</v>
      </c>
      <c r="D11" s="4">
        <v>0.315</v>
      </c>
      <c r="E11" s="6">
        <f>D11*$B$2</f>
        <v>0.315</v>
      </c>
      <c r="F11" t="s">
        <v>22</v>
      </c>
      <c r="G11" s="8">
        <f>E11*23.08</f>
        <v>7.2702</v>
      </c>
    </row>
    <row r="12">
      <c r="A12" t="s">
        <v>29</v>
      </c>
      <c r="B12" t="s">
        <v>30</v>
      </c>
      <c r="C12" t="s">
        <v>31</v>
      </c>
      <c r="D12" s="4">
        <v>0.06</v>
      </c>
      <c r="E12" s="6">
        <f>D12*$B$2</f>
        <v>0.06</v>
      </c>
      <c r="F12" t="s">
        <v>32</v>
      </c>
      <c r="G12" s="8">
        <f>E12*65.22</f>
        <v>3.9132</v>
      </c>
    </row>
    <row r="13">
      <c r="A13" t="s">
        <v>33</v>
      </c>
      <c r="B13" t="s">
        <v>34</v>
      </c>
      <c r="C13" t="s">
        <v>35</v>
      </c>
      <c r="D13" s="4">
        <v>1</v>
      </c>
      <c r="E13" s="6">
        <f>D13*$B$2</f>
        <v>1</v>
      </c>
      <c r="F13" t="s">
        <v>22</v>
      </c>
      <c r="G13" s="8">
        <f>E13*5.2</f>
        <v>5.2</v>
      </c>
    </row>
    <row r="14">
      <c r="A14" t="s">
        <v>36</v>
      </c>
      <c r="B14" t="s">
        <v>37</v>
      </c>
      <c r="C14" t="s">
        <v>38</v>
      </c>
      <c r="D14" s="4">
        <v>1.5</v>
      </c>
      <c r="E14" s="6">
        <f>D14*$B$2</f>
        <v>1.5</v>
      </c>
      <c r="F14" t="s">
        <v>39</v>
      </c>
      <c r="G14" s="8">
        <f>E14*0.45</f>
        <v>0.675</v>
      </c>
    </row>
    <row r="15">
      <c r="A15" t="s">
        <v>40</v>
      </c>
      <c r="B15" t="s">
        <v>41</v>
      </c>
      <c r="C15" t="s">
        <v>42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43</v>
      </c>
      <c r="B16" t="s">
        <v>44</v>
      </c>
      <c r="C16" t="s">
        <v>45</v>
      </c>
      <c r="D16" s="4">
        <v>0.15</v>
      </c>
      <c r="E16" s="6">
        <f>D16*$B$2</f>
        <v>0.15</v>
      </c>
      <c r="F16" t="s">
        <v>22</v>
      </c>
      <c r="G16" s="8">
        <f>E16*9.26</f>
        <v>1.389</v>
      </c>
    </row>
    <row r="17">
      <c r="A17" t="s">
        <v>46</v>
      </c>
      <c r="B17" t="s">
        <v>47</v>
      </c>
      <c r="C17" t="s">
        <v>45</v>
      </c>
      <c r="D17" s="4">
        <v>1.5</v>
      </c>
      <c r="E17" s="6">
        <f>D17*$B$2</f>
        <v>1.5</v>
      </c>
      <c r="F17" t="s">
        <v>22</v>
      </c>
      <c r="G17" s="8">
        <f>E17*7.5</f>
        <v>11.25</v>
      </c>
    </row>
    <row r="18">
      <c r="A18" t="s">
        <v>48</v>
      </c>
      <c r="B18" t="s">
        <v>49</v>
      </c>
      <c r="C18" t="s">
        <v>50</v>
      </c>
      <c r="D18" s="4">
        <v>4</v>
      </c>
      <c r="E18" s="6">
        <f>D18*$B$2</f>
        <v>4</v>
      </c>
      <c r="F18" t="s">
        <v>22</v>
      </c>
      <c r="G18" s="8">
        <f>E18*10</f>
        <v>40</v>
      </c>
    </row>
    <row r="19">
      <c r="A19"/>
      <c r="B19"/>
      <c r="C19"/>
      <c r="D19"/>
      <c r="E19"/>
      <c r="F19" t="s" s="9">
        <v>51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58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1"/>
      <c r="F3"/>
    </row>
    <row r="4">
      <c r="A4" t="s">
        <v>58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58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1"/>
      <c r="F5"/>
    </row>
    <row r="6">
      <c r="A6" t="s">
        <v>58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58</v>
      </c>
      <c r="B7">
        <v>6</v>
      </c>
      <c r="C7"/>
      <c r="D7" t="s" s="11">
        <v>59</v>
      </c>
      <c r="E7" t="s" s="11"/>
      <c r="F7"/>
    </row>
    <row r="8">
      <c r="A8" t="s">
        <v>60</v>
      </c>
      <c r="B8">
        <v>1</v>
      </c>
      <c r="C8" t="s">
        <v>61</v>
      </c>
      <c r="D8" t="s" s="11">
        <v>62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58</v>
      </c>
      <c r="C2" t="s">
        <v>67</v>
      </c>
      <c r="D2" s="6">
        <f>'Besoins'!$B$2*100</f>
        <v>100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'Besoins'!$B$2*7</f>
        <v>7</v>
      </c>
      <c r="E3" t="s">
        <v>22</v>
      </c>
    </row>
    <row r="4">
      <c r="A4">
        <v>1</v>
      </c>
      <c r="B4" t="s">
        <v>70</v>
      </c>
      <c r="C4" t="s">
        <v>69</v>
      </c>
      <c r="D4" s="6">
        <f>'Besoins'!$B$2*1.5</f>
        <v>1.5</v>
      </c>
      <c r="E4" t="s">
        <v>22</v>
      </c>
    </row>
    <row r="5">
      <c r="A5">
        <v>1</v>
      </c>
      <c r="B5" t="s">
        <v>71</v>
      </c>
      <c r="C5" t="s">
        <v>72</v>
      </c>
      <c r="D5" s="6">
        <f>'Besoins'!$B$2*0.3</f>
        <v>0.3</v>
      </c>
      <c r="E5" t="s">
        <v>15</v>
      </c>
    </row>
    <row r="6">
      <c r="A6">
        <v>1</v>
      </c>
      <c r="B6" t="s">
        <v>73</v>
      </c>
      <c r="C6" t="s">
        <v>69</v>
      </c>
      <c r="D6" s="6">
        <f>'Besoins'!$B$2*0.5</f>
        <v>0.5</v>
      </c>
      <c r="E6" t="s">
        <v>22</v>
      </c>
    </row>
    <row r="7">
      <c r="A7">
        <v>1</v>
      </c>
      <c r="B7" t="s">
        <v>74</v>
      </c>
      <c r="C7" t="s">
        <v>69</v>
      </c>
      <c r="D7" s="6">
        <f>'Besoins'!$B$2*1.5</f>
        <v>1.5</v>
      </c>
      <c r="E7" t="s">
        <v>15</v>
      </c>
    </row>
    <row r="8">
      <c r="A8">
        <v>1</v>
      </c>
      <c r="B8" t="s">
        <v>75</v>
      </c>
      <c r="C8" t="s">
        <v>67</v>
      </c>
      <c r="D8" s="6">
        <f>'Besoins'!$B$2*21</f>
        <v>21</v>
      </c>
      <c r="E8" t="s">
        <v>15</v>
      </c>
    </row>
    <row r="9">
      <c r="A9">
        <v>2</v>
      </c>
      <c r="B9" t="s">
        <v>76</v>
      </c>
      <c r="C9" t="s">
        <v>69</v>
      </c>
      <c r="D9" s="6">
        <f>'Besoins'!$B$2*20.685</f>
        <v>20.685</v>
      </c>
      <c r="E9" t="s">
        <v>15</v>
      </c>
    </row>
    <row r="10">
      <c r="A10">
        <v>2</v>
      </c>
      <c r="B10" t="s">
        <v>77</v>
      </c>
      <c r="C10" t="s">
        <v>69</v>
      </c>
      <c r="D10" s="6">
        <f>'Besoins'!$B$2*0.315</f>
        <v>0.315</v>
      </c>
      <c r="E10" t="s">
        <v>22</v>
      </c>
    </row>
    <row r="11">
      <c r="A11">
        <v>1</v>
      </c>
      <c r="B11" t="s">
        <v>78</v>
      </c>
      <c r="C11" t="s">
        <v>69</v>
      </c>
      <c r="D11" s="6">
        <f>'Besoins'!$B$2*0.007</f>
        <v>0.007</v>
      </c>
      <c r="E11" t="s">
        <v>22</v>
      </c>
    </row>
    <row r="12">
      <c r="A12">
        <v>1</v>
      </c>
      <c r="B12" t="s">
        <v>79</v>
      </c>
      <c r="C12" t="s">
        <v>69</v>
      </c>
      <c r="D12" s="6">
        <f>'Besoins'!$B$2*4</f>
        <v>4</v>
      </c>
      <c r="E12" t="s">
        <v>22</v>
      </c>
    </row>
    <row r="13">
      <c r="A13">
        <v>1</v>
      </c>
      <c r="B13" t="s">
        <v>80</v>
      </c>
      <c r="C13" t="s">
        <v>69</v>
      </c>
      <c r="D13" s="6">
        <f>'Besoins'!$B$2*0.2</f>
        <v>0.2</v>
      </c>
      <c r="E13" t="s">
        <v>22</v>
      </c>
    </row>
    <row r="14">
      <c r="A14">
        <v>1</v>
      </c>
      <c r="B14" t="s">
        <v>81</v>
      </c>
      <c r="C14" t="s">
        <v>69</v>
      </c>
      <c r="D14" s="6">
        <f>'Besoins'!$B$2*0.15</f>
        <v>0.15</v>
      </c>
      <c r="E14" t="s">
        <v>22</v>
      </c>
    </row>
    <row r="15">
      <c r="A15">
        <v>1</v>
      </c>
      <c r="B15" t="s">
        <v>73</v>
      </c>
      <c r="C15" t="s">
        <v>69</v>
      </c>
      <c r="D15" s="6">
        <f>'Besoins'!$B$2*0.5</f>
        <v>0.5</v>
      </c>
      <c r="E15" t="s">
        <v>22</v>
      </c>
    </row>
    <row r="16">
      <c r="A16">
        <v>1</v>
      </c>
      <c r="B16" t="s">
        <v>82</v>
      </c>
      <c r="C16" t="s">
        <v>72</v>
      </c>
      <c r="D16" s="6">
        <f>'Besoins'!$B$2*0.15</f>
        <v>0.15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2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84</v>
      </c>
      <c r="B4"/>
      <c r="C4"/>
      <c r="D4"/>
    </row>
    <row r="5">
      <c r="A5" t="s" s="14">
        <v>85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86</v>
      </c>
      <c r="B6" t="str" s="11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87</v>
      </c>
      <c r="C7" s="6">
        <f>'Besoins'!$B$2*21</f>
        <v>21</v>
      </c>
      <c r="D7" t="s">
        <v>15</v>
      </c>
    </row>
    <row r="8">
      <c r="A8"/>
      <c r="B8" t="str">
        <f>Besoins!B18</f>
        <v>SEICHE congelée (blanc) tranchée Import</v>
      </c>
      <c r="C8" s="6">
        <f>Besoins!E18</f>
        <v>4</v>
      </c>
      <c r="D8" t="str">
        <f>Besoins!F18</f>
        <v>kg</v>
      </c>
    </row>
    <row r="9">
      <c r="A9"/>
      <c r="B9" t="str">
        <f>Besoins!B9</f>
        <v>Encre de seiche (pot 500 g)</v>
      </c>
      <c r="C9" s="6">
        <f>Besoins!E9</f>
        <v>0.2</v>
      </c>
      <c r="D9" t="str">
        <f>Besoins!F9</f>
        <v>kg</v>
      </c>
    </row>
    <row r="10">
      <c r="A10"/>
      <c r="B10" t="str">
        <f>Besoins!B16</f>
        <v>Ail haché IQF</v>
      </c>
      <c r="C10" s="6">
        <f>Besoins!E16</f>
        <v>0.15</v>
      </c>
      <c r="D10" t="str">
        <f>Besoins!F16</f>
        <v>kg</v>
      </c>
    </row>
    <row r="11">
      <c r="A11" t="s" s="14">
        <v>88</v>
      </c>
      <c r="B11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6">
        <f>Besoins!E15</f>
        <v>7</v>
      </c>
      <c r="D12" t="str">
        <f>Besoins!F15</f>
        <v>kg</v>
      </c>
    </row>
    <row r="13">
      <c r="A13"/>
      <c r="B13" t="str">
        <f>Besoins!B17</f>
        <v>Échalotes ciselées surgelées</v>
      </c>
      <c r="C13" s="6">
        <f>Besoins!E17</f>
        <v>1.5</v>
      </c>
      <c r="D13" t="str">
        <f>Besoins!F17</f>
        <v>kg</v>
      </c>
    </row>
    <row r="14">
      <c r="A14"/>
      <c r="B14" t="s">
        <v>89</v>
      </c>
      <c r="C14" s="6">
        <f>'Besoins'!$B$2*0.3</f>
        <v>0.3</v>
      </c>
      <c r="D14" t="s">
        <v>15</v>
      </c>
    </row>
    <row r="15">
      <c r="A15"/>
      <c r="B15" t="s">
        <v>90</v>
      </c>
      <c r="C15" s="6">
        <f>'Besoins'!$B$2*0.5</f>
        <v>0.5</v>
      </c>
      <c r="D15" t="s">
        <v>22</v>
      </c>
    </row>
    <row r="16">
      <c r="A16"/>
      <c r="B16" t="str">
        <f>Besoins!B8</f>
        <v>Vin blanc sec de cuisson</v>
      </c>
      <c r="C16" s="6">
        <f>Besoins!E8</f>
        <v>1.5</v>
      </c>
      <c r="D16" t="str">
        <f>Besoins!F8</f>
        <v>lt</v>
      </c>
    </row>
    <row r="17">
      <c r="A17" t="s" s="14">
        <v>91</v>
      </c>
      <c r="B17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6">
        <f>Besoins!E10</f>
        <v>0.007</v>
      </c>
      <c r="D18" t="str">
        <f>Besoins!F10</f>
        <v>kg</v>
      </c>
    </row>
    <row r="19">
      <c r="A19" t="s" s="14">
        <v>92</v>
      </c>
      <c r="B19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90</v>
      </c>
      <c r="C20" s="6">
        <f>'Besoins'!$B$2*0.5</f>
        <v>0.5</v>
      </c>
      <c r="D20" t="s">
        <v>22</v>
      </c>
    </row>
    <row r="21">
      <c r="A21"/>
      <c r="B21" t="s">
        <v>93</v>
      </c>
      <c r="C21" s="6">
        <f>'Besoins'!$B$2*0.15</f>
        <v>0.15</v>
      </c>
      <c r="D21" t="s">
        <v>22</v>
      </c>
    </row>
    <row r="22">
      <c r="A22" t="s" s="14">
        <v>94</v>
      </c>
      <c r="B22" t="str" s="11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3">
        <v>95</v>
      </c>
      <c r="B24"/>
      <c r="C24"/>
      <c r="D24"/>
    </row>
    <row r="25">
      <c r="A25" t="s" s="14">
        <v>85</v>
      </c>
      <c r="B25" t="str" s="11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6">
        <f>Besoins!E7</f>
        <v>20.685</v>
      </c>
      <c r="D26" t="str">
        <f>Besoins!F7</f>
        <v>lt</v>
      </c>
    </row>
    <row r="27">
      <c r="A27"/>
      <c r="B27" t="str">
        <f>Besoins!B11</f>
        <v>Fumet de Poisson déshydraté (Knorr Professional)</v>
      </c>
      <c r="C27" s="6">
        <f>Besoins!E11</f>
        <v>0.315</v>
      </c>
      <c r="D27" t="str">
        <f>Besoins!F11</f>
        <v>kg</v>
      </c>
    </row>
    <row r="28">
      <c r="A28"/>
      <c r="B28"/>
      <c r="C28"/>
      <c r="D28"/>
    </row>
    <row r="29">
      <c r="A29" t="s" s="15">
        <v>96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2026-10-30T15:22:48Z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2026-10-30T15:22:48Z</dcterms:modified>
  <cp:revision>1</cp:revision>
</cp:coreProperties>
</file>