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<sst xmlns="http://schemas.openxmlformats.org/spreadsheetml/2006/main" count="103" uniqueCount="103">
  <si>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</si>
  <si>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</si>
  <si>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RISOTTO AL BAROLO</t>
  </si>
  <si>
    <t>Code</t>
  </si>
  <si>
    <t>GRO-RIS-BAROLO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</si>
  <si>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</si>
  <si>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</si>
  <si>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</si>
  <si>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</si>
  <si>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</si>
  <si>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</si>
  <si>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</si>
  <si>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</si>
  <si>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</si>
  <si>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</si>
  <si>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</si>
  <si>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</si>
  <si>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</si>
  <si>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</si>
  <si>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</si>
  <si>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</si>
  <si>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</si>
  <si>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</si>
  <si>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</si>
  <si>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</si>
  <si>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</si>
  <si>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</si>
  <si>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</si>
  <si>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</si>
  <si>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</si>
  <si>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</si>
  <si>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</si>
  <si>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</si>
  <si>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</si>
  <si>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</si>
  <si>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</si>
  <si>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</si>
  <si>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</si>
  <si>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</si>
  <si>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</si>
  <si>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</si>
  <si>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</si>
  <si>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MAGGI-BOUIL-BOE</t>
  </si>
  <si>
    <t>Bouillon de bœuf déshydraté (Maggi)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</si>
  <si>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</si>
  <si>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</si>
  <si>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</si>
  <si>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</si>
  <si>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</si>
  <si>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</si>
  <si>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</si>
  <si>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</si>
  <si>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</si>
  <si>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</si>
  <si>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</si>
  <si>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</si>
  <si>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</si>
  <si>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</si>
  <si>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</si>
  <si>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</si>
  <si>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</si>
  <si>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</si>
  <si>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</si>
  <si>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</si>
  <si>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</si>
  <si>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</si>
  <si>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</si>
  <si>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</si>
  <si>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</si>
  <si>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</si>
  <si>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</si>
  <si>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</si>
  <si>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</si>
  <si>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</si>
  <si>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</si>
  <si>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</si>
  <si>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</si>
  <si>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</si>
  <si>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</si>
  <si>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</si>
  <si>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</si>
  <si>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</si>
  <si>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</si>
  <si>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</si>
  <si>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</si>
  <si>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</si>
  <si>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</si>
  <si>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</si>
  <si>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</si>
  <si>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</si>
  <si>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</si>
  <si>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 BAROLO</t>
  </si>
  <si>
    <t>RISOTTO AL BAROLO  GRO-RIS-BAROLO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</si>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</sst>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77.172372</v>
      </c>
    </row>
    <row r="12">
      <c r="A12" t="s" s="3">
        <v>16</v>
      </c>
      <c r="B12" s="4">
        <v>0.77172372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77.172372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17.64</v>
      </c>
      <c r="E7" s="11">
        <f>D7*$B$2</f>
        <v>17.64</v>
      </c>
      <c r="F7" t="s">
        <v>34</v>
      </c>
      <c r="G7" s="4">
        <f>E7*0.0043</f>
        <v>0.075852</v>
      </c>
    </row>
    <row r="8">
      <c r="A8" t="s">
        <v>35</v>
      </c>
      <c r="B8" t="s">
        <v>36</v>
      </c>
      <c r="C8" t="s">
        <v>37</v>
      </c>
      <c r="D8" s="9">
        <v>4.5</v>
      </c>
      <c r="E8" s="11">
        <f>D8*$B$2</f>
        <v>4.5</v>
      </c>
      <c r="F8" t="s">
        <v>34</v>
      </c>
      <c r="G8" s="4">
        <f>E8*2.6</f>
        <v>11.7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0.378</v>
      </c>
      <c r="E10" s="11">
        <f>D10*$B$2</f>
        <v>0.378</v>
      </c>
      <c r="F10" t="s">
        <v>41</v>
      </c>
      <c r="G10" s="4">
        <f>E10*8.19</f>
        <v>3.09582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58</v>
      </c>
      <c r="B15" t="s">
        <v>59</v>
      </c>
      <c r="C15" t="s">
        <v>60</v>
      </c>
      <c r="D15" s="9">
        <v>1.5</v>
      </c>
      <c r="E15" s="11">
        <f>D15*$B$2</f>
        <v>1.5</v>
      </c>
      <c r="F15" t="s">
        <v>41</v>
      </c>
      <c r="G15" s="4">
        <f>E15*7.5</f>
        <v>11.25</v>
      </c>
    </row>
    <row r="16">
      <c r="A16"/>
      <c r="B16"/>
      <c r="C16"/>
      <c r="D16"/>
      <c r="E16"/>
      <c r="F16" t="s" s="3">
        <v>61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7</v>
      </c>
      <c r="E3" t="s">
        <v>41</v>
      </c>
      <c r="F3" t="s">
        <v>57</v>
      </c>
    </row>
    <row r="4">
      <c r="A4">
        <v>1</v>
      </c>
      <c r="B4" t="s">
        <v>70</v>
      </c>
      <c r="C4" t="s">
        <v>69</v>
      </c>
      <c r="D4" s="11">
        <v>1.5</v>
      </c>
      <c r="E4" t="s">
        <v>41</v>
      </c>
      <c r="F4" t="s">
        <v>60</v>
      </c>
    </row>
    <row r="5">
      <c r="A5">
        <v>1</v>
      </c>
      <c r="B5" t="s">
        <v>71</v>
      </c>
      <c r="C5" t="s">
        <v>66</v>
      </c>
      <c r="D5" s="11">
        <v>0.3</v>
      </c>
      <c r="E5" t="s">
        <v>34</v>
      </c>
      <c r="F5" t="s">
        <v>72</v>
      </c>
    </row>
    <row r="6">
      <c r="A6">
        <v>2</v>
      </c>
      <c r="B6" t="s">
        <v>73</v>
      </c>
      <c r="C6" t="s">
        <v>69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74</v>
      </c>
      <c r="C7" t="s">
        <v>69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75</v>
      </c>
      <c r="C8" t="s">
        <v>69</v>
      </c>
      <c r="D8" s="11">
        <v>4.5</v>
      </c>
      <c r="E8" t="s">
        <v>34</v>
      </c>
      <c r="F8" t="s">
        <v>37</v>
      </c>
    </row>
    <row r="9">
      <c r="A9">
        <v>1</v>
      </c>
      <c r="B9" t="s">
        <v>76</v>
      </c>
      <c r="C9" t="s">
        <v>66</v>
      </c>
      <c r="D9" s="11">
        <v>18</v>
      </c>
      <c r="E9" t="s">
        <v>34</v>
      </c>
      <c r="F9" t="s">
        <v>77</v>
      </c>
    </row>
    <row r="10">
      <c r="A10">
        <v>2</v>
      </c>
      <c r="B10" t="s">
        <v>78</v>
      </c>
      <c r="C10" t="s">
        <v>69</v>
      </c>
      <c r="D10" s="11">
        <v>17.64</v>
      </c>
      <c r="E10" t="s">
        <v>34</v>
      </c>
      <c r="F10" t="s">
        <v>33</v>
      </c>
    </row>
    <row r="11">
      <c r="A11">
        <v>2</v>
      </c>
      <c r="B11" t="s">
        <v>79</v>
      </c>
      <c r="C11" t="s">
        <v>69</v>
      </c>
      <c r="D11" s="11">
        <v>0.378</v>
      </c>
      <c r="E11" t="s">
        <v>41</v>
      </c>
      <c r="F11" t="s">
        <v>44</v>
      </c>
    </row>
    <row r="12">
      <c r="A12">
        <v>1</v>
      </c>
      <c r="B12" t="s">
        <v>80</v>
      </c>
      <c r="C12" t="s">
        <v>69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74</v>
      </c>
      <c r="C13" t="s">
        <v>69</v>
      </c>
      <c r="D13" s="11">
        <v>1</v>
      </c>
      <c r="E13" t="s">
        <v>41</v>
      </c>
      <c r="F13" t="s">
        <v>51</v>
      </c>
    </row>
    <row r="14">
      <c r="A14">
        <v>1</v>
      </c>
      <c r="B14" t="s">
        <v>81</v>
      </c>
      <c r="C14" t="s">
        <v>69</v>
      </c>
      <c r="D14" s="11">
        <v>1.5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89</v>
      </c>
      <c r="B8">
        <v>1</v>
      </c>
      <c r="C8"/>
      <c r="D8" t="s" s="13">
        <v>90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"GRO-RIS-BAROLO · GRO.GARNITUR · référence : "&amp;Besoins!B3&amp;" "&amp;Besoins!C3&amp;" · multiplicateur réglable sur la feuille ""Besoins"""</f>
        <v>GRO-RIS-BAROLO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v>
      </c>
      <c r="C6"/>
      <c r="D6"/>
    </row>
    <row r="7">
      <c r="A7"/>
      <c r="B7" t="s">
        <v>95</v>
      </c>
      <c r="C7" s="11">
        <f>'Besoins'!$B$2*18</f>
        <v>18</v>
      </c>
      <c r="D7" t="s">
        <v>34</v>
      </c>
    </row>
    <row r="8">
      <c r="A8" t="s" s="16">
        <v>96</v>
      </c>
      <c r="B8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8"/>
      <c r="D8"/>
    </row>
    <row r="9">
      <c r="A9"/>
      <c r="B9" t="str">
        <f>Besoins!B14</f>
        <v>Riz rond (risotto)</v>
      </c>
      <c r="C9" s="11">
        <f>Besoins!E14</f>
        <v>7</v>
      </c>
      <c r="D9" t="str">
        <f>Besoins!F14</f>
        <v>kg</v>
      </c>
    </row>
    <row r="10">
      <c r="A10"/>
      <c r="B10" t="str">
        <f>Besoins!B15</f>
        <v>Échalotes ciselées surgelées</v>
      </c>
      <c r="C10" s="11">
        <f>Besoins!E15</f>
        <v>1.5</v>
      </c>
      <c r="D10" t="str">
        <f>Besoins!F15</f>
        <v>kg</v>
      </c>
    </row>
    <row r="11">
      <c r="A11"/>
      <c r="B11" t="s">
        <v>97</v>
      </c>
      <c r="C11" s="11">
        <f>'Besoins'!$B$2*0.3</f>
        <v>0.3</v>
      </c>
      <c r="D11" t="s">
        <v>34</v>
      </c>
    </row>
    <row r="12">
      <c r="A12"/>
      <c r="B12" t="s">
        <v>98</v>
      </c>
      <c r="C12" s="11">
        <f>'Besoins'!$B$2*0.5</f>
        <v>0.5</v>
      </c>
      <c r="D12" t="s">
        <v>41</v>
      </c>
    </row>
    <row r="13">
      <c r="A13"/>
      <c r="B13" t="str">
        <f>Besoins!B8</f>
        <v>Vin rouge de cuisson (table)</v>
      </c>
      <c r="C13" s="11">
        <f>Besoins!E8</f>
        <v>4.5</v>
      </c>
      <c r="D13" t="str">
        <f>Besoins!F8</f>
        <v>lt</v>
      </c>
    </row>
    <row r="14">
      <c r="A14" t="s" s="16">
        <v>99</v>
      </c>
      <c r="B14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4"/>
      <c r="D14"/>
    </row>
    <row r="15">
      <c r="A15"/>
      <c r="B15" t="str">
        <f>Besoins!B9</f>
        <v>Poivre noir moulu</v>
      </c>
      <c r="C15" s="11">
        <f>Besoins!E9</f>
        <v>0.007</v>
      </c>
      <c r="D15" t="str">
        <f>Besoins!F9</f>
        <v>kg</v>
      </c>
    </row>
    <row r="16">
      <c r="A16" t="s" s="16">
        <v>100</v>
      </c>
      <c r="B16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6"/>
      <c r="D16"/>
    </row>
    <row r="17">
      <c r="A17"/>
      <c r="B17" t="s">
        <v>98</v>
      </c>
      <c r="C17" s="11">
        <f>'Besoins'!$B$2*1</f>
        <v>1</v>
      </c>
      <c r="D17" t="s">
        <v>41</v>
      </c>
    </row>
    <row r="18">
      <c r="A18"/>
      <c r="B18" t="str">
        <f>Besoins!B13</f>
        <v>Parmesan râpé (Parmigiano)</v>
      </c>
      <c r="C18" s="11">
        <f>Besoins!E13</f>
        <v>1.5</v>
      </c>
      <c r="D18" t="str">
        <f>Besoins!F13</f>
        <v>kg</v>
      </c>
    </row>
    <row r="19">
      <c r="A19" t="s" s="16">
        <v>101</v>
      </c>
      <c r="B19" t="str" s="13">
        <f>Procedure!D7</f>
        <v>Servir — Servir aussitôt, en flux tendu : 30 minutes au maximum à + 63 °C, en détendant d'un peu de bouillon chaud au service.</v>
      </c>
      <c r="C19"/>
      <c r="D19"/>
    </row>
    <row r="20">
      <c r="A20"/>
      <c r="B20"/>
      <c r="C20"/>
      <c r="D20"/>
    </row>
    <row r="21">
      <c r="A21" t="s" s="15">
        <v>102</v>
      </c>
      <c r="B21"/>
      <c r="C21"/>
      <c r="D21"/>
    </row>
    <row r="22">
      <c r="A22" t="s" s="16">
        <v>93</v>
      </c>
      <c r="B22" t="str" s="13">
        <f>Procedure!D8</f>
        <v>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17.64</v>
      </c>
      <c r="D23" t="str">
        <f>Besoins!F7</f>
        <v>lt</v>
      </c>
    </row>
    <row r="24">
      <c r="A24"/>
      <c r="B24" t="str">
        <f>Besoins!B10</f>
        <v>Bouillon de bœuf déshydraté (Maggi)</v>
      </c>
      <c r="C24" s="11">
        <f>Besoins!E10</f>
        <v>0.378</v>
      </c>
      <c r="D24" t="str">
        <f>Besoins!F10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4:D14"/>
    <mergeCell ref="B16:D16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2026-10-30T15:16:08Z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2026-10-30T15:16:08Z</dcterms:modified>
  <cp:revision>1</cp:revision>
</cp:coreProperties>
</file>