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<sst xmlns="http://schemas.openxmlformats.org/spreadsheetml/2006/main" count="104" uniqueCount="104">
  <si>
    <t>Fiche technique</t>
  </si>
  <si>
    <t>Nom</t>
  </si>
  <si>
    <t>RISOTTO AU RIZ ROND (TRADITION ITALIENNE)</t>
  </si>
  <si>
    <t>Code</t>
  </si>
  <si>
    <t>GRO_CDC_190C</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</si>
  <si>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</si>
  <si>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</si>
  <si>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</si>
  <si>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</si>
  <si>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</si>
  <si>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</si>
  <si>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</si>
  <si>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</si>
  <si>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</si>
  <si>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</si>
  <si>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</si>
  <si>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</si>
  <si>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</si>
  <si>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</si>
  <si>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</si>
  <si>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</si>
  <si>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14:38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</si>
  <si>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</si>
  <si>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</si>
  <si>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</si>
  <si>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</si>
  <si>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</si>
  <si>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</si>
  <si>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</si>
  <si>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</si>
  <si>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</si>
  <si>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</si>
  <si>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</si>
  <si>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</si>
  <si>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</si>
  <si>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</si>
  <si>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</si>
  <si>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</si>
  <si>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</si>
  <si>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EPI-POIVRE-NOIR</t>
  </si>
  <si>
    <t>Poivre noir moulu</t>
  </si>
  <si>
    <t>Épices en poudre et graines</t>
  </si>
  <si>
    <t>kg</t>
  </si>
  <si>
    <t>KNORR-FBLANC-VOL</t>
  </si>
  <si>
    <t>Fonds Blanc de Volaille (Knorr Professional)</t>
  </si>
  <si>
    <t>Fonds déshydratés et poudres</t>
  </si>
  <si>
    <t>RNME101403</t>
  </si>
  <si>
    <t>Huile olive vierge extra bidon 5L</t>
  </si>
  <si>
    <t>Huiles végétales</t>
  </si>
  <si>
    <t>u</t>
  </si>
  <si>
    <t>BEU-DOUX</t>
  </si>
  <si>
    <t>Beurre doux 82% MG plaquette</t>
  </si>
  <si>
    <t>Beurres et margarines</t>
  </si>
  <si>
    <t>FROM-PARMESAN</t>
  </si>
  <si>
    <t>Parmesan râpé (Parmigiano)</t>
  </si>
  <si>
    <t>Fromages de base cuisine</t>
  </si>
  <si>
    <t>RIZ-ROND</t>
  </si>
  <si>
    <t>Riz rond (risotto)</t>
  </si>
  <si>
    <t>Céréales et légumineuses sèches</t>
  </si>
  <si>
    <t>ECHALOTE-CI-SURG</t>
  </si>
  <si>
    <t>Échalotes ciselées surgelées</t>
  </si>
  <si>
    <t>Légumes surgelés</t>
  </si>
  <si>
    <t>Total</t>
  </si>
  <si>
    <t>Niveau</t>
  </si>
  <si>
    <t>Composant</t>
  </si>
  <si>
    <t>Type</t>
  </si>
  <si>
    <t>Quantité (pour 100 pc)</t>
  </si>
  <si>
    <t>recette</t>
  </si>
  <si>
    <t>Garnitures et légumes collectivité</t>
  </si>
  <si>
    <t xml:space="preserve">    ↳ Riz rond (risotto)</t>
  </si>
  <si>
    <t>matiere</t>
  </si>
  <si>
    <t xml:space="preserve">    ↳ Échalotes ciselées surgelées</t>
  </si>
  <si>
    <t xml:space="preserve">    ↳ HUILE OLIVE (L)</t>
  </si>
  <si>
    <t>Conversions diverses</t>
  </si>
  <si>
    <t xml:space="preserve">        ↳ Huile olive vierge extra bidon 5L</t>
  </si>
  <si>
    <t xml:space="preserve">    ↳ Beurre doux 82% MG plaquette</t>
  </si>
  <si>
    <t xml:space="preserve">    ↳ Vin blanc sec de cuisson</t>
  </si>
  <si>
    <t xml:space="preserve">    ↳ Fond de volaille reconstitue (collectivite)</t>
  </si>
  <si>
    <t>Préparations de base collectivité</t>
  </si>
  <si>
    <t xml:space="preserve">        ↳ Eau (robinet - moy. France 2026)</t>
  </si>
  <si>
    <t xml:space="preserve">        ↳ Fonds Blanc de Volaille (Knorr Professional)</t>
  </si>
  <si>
    <t xml:space="preserve">    ↳ Parmesan râpé (Parmigiano)</t>
  </si>
  <si>
    <t xml:space="preserve">    ↳ Poivre noir moulu</t>
  </si>
  <si>
    <t>Recette</t>
  </si>
  <si>
    <t>#</t>
  </si>
  <si>
    <t>Verbe</t>
  </si>
  <si>
    <t>Étape</t>
  </si>
  <si>
    <t>Précision technique</t>
  </si>
  <si>
    <t>Durée</t>
  </si>
  <si>
    <t>Fond de volaille reconstitue (collectivite)</t>
  </si>
  <si>
    <t>DISSOUDRE</t>
  </si>
  <si>
    <t>Délayer la poudre dans l'eau froide en fouettant, puis porter à ébullition en remuant régulièrement.</t>
  </si>
  <si>
    <t>Fiche technique — RISOTTO AU RIZ ROND (TRADITION ITALIENNE)</t>
  </si>
  <si>
    <t>RISOTTO AU RIZ ROND (TRADITION ITALIENNE)  GRO_CDC_190C</t>
  </si>
  <si>
    <t>1.</t>
  </si>
  <si>
    <t>2.</t>
  </si>
  <si>
    <t xml:space="preserve">    Fond de volaille reconstitue (collectivite)</t>
  </si>
  <si>
    <t xml:space="preserve">    Beurre doux 82% MG plaquette</t>
  </si>
  <si>
    <t>3.</t>
  </si>
  <si>
    <t xml:space="preserve">    HUILE OLIVE (L) (conv.)</t>
  </si>
  <si>
    <t>4.</t>
  </si>
  <si>
    <t>5.</t>
  </si>
  <si>
    <t>6.</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</si>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</sst>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74.4677955</v>
      </c>
    </row>
    <row r="12">
      <c r="A12" t="s" s="3">
        <v>17</v>
      </c>
      <c r="B12" s="4">
        <v>0.744677955</v>
      </c>
    </row>
    <row r="13">
      <c r="A13"/>
      <c r="B13"/>
    </row>
    <row r="14">
      <c r="A14" t="s" s="5">
        <v>18</v>
      </c>
      <c r="B14" t="s" s="5">
        <v>15</v>
      </c>
    </row>
    <row r="15">
      <c r="A15" t="s" s="5">
        <v>19</v>
      </c>
      <c r="B15" s="6">
        <v>74.4677955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20.685</v>
      </c>
      <c r="E7" s="11">
        <f>D7*$B$2</f>
        <v>20.685</v>
      </c>
      <c r="F7" t="s">
        <v>35</v>
      </c>
      <c r="G7" s="4">
        <f>E7*0.0043</f>
        <v>0.088946</v>
      </c>
    </row>
    <row r="8">
      <c r="A8" t="s">
        <v>36</v>
      </c>
      <c r="B8" t="s">
        <v>37</v>
      </c>
      <c r="C8" t="s">
        <v>38</v>
      </c>
      <c r="D8" s="9">
        <v>1.5</v>
      </c>
      <c r="E8" s="11">
        <f>D8*$B$2</f>
        <v>1.5</v>
      </c>
      <c r="F8" t="s">
        <v>35</v>
      </c>
      <c r="G8" s="4">
        <f>E8*2.8</f>
        <v>4.2</v>
      </c>
    </row>
    <row r="9">
      <c r="A9" t="s">
        <v>39</v>
      </c>
      <c r="B9" t="s">
        <v>40</v>
      </c>
      <c r="C9" t="s">
        <v>41</v>
      </c>
      <c r="D9" s="9">
        <v>0.007</v>
      </c>
      <c r="E9" s="11">
        <f>D9*$B$2</f>
        <v>0.007</v>
      </c>
      <c r="F9" t="s">
        <v>42</v>
      </c>
      <c r="G9" s="4">
        <f>E9*12.5</f>
        <v>0.0875</v>
      </c>
    </row>
    <row r="10">
      <c r="A10" t="s">
        <v>43</v>
      </c>
      <c r="B10" t="s">
        <v>44</v>
      </c>
      <c r="C10" t="s">
        <v>45</v>
      </c>
      <c r="D10" s="9">
        <v>0.315</v>
      </c>
      <c r="E10" s="11">
        <f>D10*$B$2</f>
        <v>0.315</v>
      </c>
      <c r="F10" t="s">
        <v>42</v>
      </c>
      <c r="G10" s="4">
        <f>E10*25.01</f>
        <v>7.87815</v>
      </c>
    </row>
    <row r="11">
      <c r="A11" t="s">
        <v>46</v>
      </c>
      <c r="B11" t="s">
        <v>47</v>
      </c>
      <c r="C11" t="s">
        <v>48</v>
      </c>
      <c r="D11" s="9">
        <v>0.06</v>
      </c>
      <c r="E11" s="11">
        <f>D11*$B$2</f>
        <v>0.06</v>
      </c>
      <c r="F11" t="s">
        <v>49</v>
      </c>
      <c r="G11" s="4">
        <f>E11*65.22</f>
        <v>3.9132</v>
      </c>
    </row>
    <row r="12">
      <c r="A12" t="s">
        <v>50</v>
      </c>
      <c r="B12" t="s">
        <v>51</v>
      </c>
      <c r="C12" t="s">
        <v>52</v>
      </c>
      <c r="D12" s="9">
        <v>1.5</v>
      </c>
      <c r="E12" s="11">
        <f>D12*$B$2</f>
        <v>1.5</v>
      </c>
      <c r="F12" t="s">
        <v>42</v>
      </c>
      <c r="G12" s="4">
        <f>E12*5.2</f>
        <v>7.8</v>
      </c>
    </row>
    <row r="13">
      <c r="A13" t="s">
        <v>53</v>
      </c>
      <c r="B13" t="s">
        <v>54</v>
      </c>
      <c r="C13" t="s">
        <v>55</v>
      </c>
      <c r="D13" s="9">
        <v>1.5</v>
      </c>
      <c r="E13" s="11">
        <f>D13*$B$2</f>
        <v>1.5</v>
      </c>
      <c r="F13" t="s">
        <v>42</v>
      </c>
      <c r="G13" s="4">
        <f>E13*14.5</f>
        <v>21.75</v>
      </c>
    </row>
    <row r="14">
      <c r="A14" t="s">
        <v>56</v>
      </c>
      <c r="B14" t="s">
        <v>57</v>
      </c>
      <c r="C14" t="s">
        <v>58</v>
      </c>
      <c r="D14" s="9">
        <v>7</v>
      </c>
      <c r="E14" s="11">
        <f>D14*$B$2</f>
        <v>7</v>
      </c>
      <c r="F14" t="s">
        <v>42</v>
      </c>
      <c r="G14" s="4">
        <f>E14*2.5</f>
        <v>17.5</v>
      </c>
    </row>
    <row r="15">
      <c r="A15" t="s">
        <v>59</v>
      </c>
      <c r="B15" t="s">
        <v>60</v>
      </c>
      <c r="C15" t="s">
        <v>61</v>
      </c>
      <c r="D15" s="9">
        <v>1.5</v>
      </c>
      <c r="E15" s="11">
        <f>D15*$B$2</f>
        <v>1.5</v>
      </c>
      <c r="F15" t="s">
        <v>42</v>
      </c>
      <c r="G15" s="4">
        <f>E15*7.5</f>
        <v>11.25</v>
      </c>
    </row>
    <row r="16">
      <c r="A16"/>
      <c r="B16"/>
      <c r="C16"/>
      <c r="D16"/>
      <c r="E16"/>
      <c r="F16" t="s" s="3">
        <v>62</v>
      </c>
      <c r="G16" s="12">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30</v>
      </c>
      <c r="F1" t="s" s="2">
        <v>5</v>
      </c>
    </row>
    <row r="2">
      <c r="A2">
        <v>0</v>
      </c>
      <c r="B2" t="s">
        <v>2</v>
      </c>
      <c r="C2" t="s">
        <v>67</v>
      </c>
      <c r="D2" s="11">
        <v>100</v>
      </c>
      <c r="E2" t="s">
        <v>25</v>
      </c>
      <c r="F2" t="s">
        <v>68</v>
      </c>
    </row>
    <row r="3">
      <c r="A3">
        <v>1</v>
      </c>
      <c r="B3" t="s">
        <v>69</v>
      </c>
      <c r="C3" t="s">
        <v>70</v>
      </c>
      <c r="D3" s="11">
        <v>7</v>
      </c>
      <c r="E3" t="s">
        <v>42</v>
      </c>
      <c r="F3" t="s">
        <v>58</v>
      </c>
    </row>
    <row r="4">
      <c r="A4">
        <v>1</v>
      </c>
      <c r="B4" t="s">
        <v>71</v>
      </c>
      <c r="C4" t="s">
        <v>70</v>
      </c>
      <c r="D4" s="11">
        <v>1.5</v>
      </c>
      <c r="E4" t="s">
        <v>42</v>
      </c>
      <c r="F4" t="s">
        <v>61</v>
      </c>
    </row>
    <row r="5">
      <c r="A5">
        <v>1</v>
      </c>
      <c r="B5" t="s">
        <v>72</v>
      </c>
      <c r="C5" t="s">
        <v>67</v>
      </c>
      <c r="D5" s="11">
        <v>0.3</v>
      </c>
      <c r="E5" t="s">
        <v>35</v>
      </c>
      <c r="F5" t="s">
        <v>73</v>
      </c>
    </row>
    <row r="6">
      <c r="A6">
        <v>2</v>
      </c>
      <c r="B6" t="s">
        <v>74</v>
      </c>
      <c r="C6" t="s">
        <v>70</v>
      </c>
      <c r="D6" s="11">
        <v>0.06</v>
      </c>
      <c r="E6" t="s">
        <v>49</v>
      </c>
      <c r="F6" t="s">
        <v>48</v>
      </c>
    </row>
    <row r="7">
      <c r="A7">
        <v>1</v>
      </c>
      <c r="B7" t="s">
        <v>75</v>
      </c>
      <c r="C7" t="s">
        <v>70</v>
      </c>
      <c r="D7" s="11">
        <v>0.5</v>
      </c>
      <c r="E7" t="s">
        <v>42</v>
      </c>
      <c r="F7" t="s">
        <v>52</v>
      </c>
    </row>
    <row r="8">
      <c r="A8">
        <v>1</v>
      </c>
      <c r="B8" t="s">
        <v>76</v>
      </c>
      <c r="C8" t="s">
        <v>70</v>
      </c>
      <c r="D8" s="11">
        <v>1.5</v>
      </c>
      <c r="E8" t="s">
        <v>35</v>
      </c>
      <c r="F8" t="s">
        <v>38</v>
      </c>
    </row>
    <row r="9">
      <c r="A9">
        <v>1</v>
      </c>
      <c r="B9" t="s">
        <v>77</v>
      </c>
      <c r="C9" t="s">
        <v>67</v>
      </c>
      <c r="D9" s="11">
        <v>21</v>
      </c>
      <c r="E9" t="s">
        <v>35</v>
      </c>
      <c r="F9" t="s">
        <v>78</v>
      </c>
    </row>
    <row r="10">
      <c r="A10">
        <v>2</v>
      </c>
      <c r="B10" t="s">
        <v>79</v>
      </c>
      <c r="C10" t="s">
        <v>70</v>
      </c>
      <c r="D10" s="11">
        <v>20.685</v>
      </c>
      <c r="E10" t="s">
        <v>35</v>
      </c>
      <c r="F10" t="s">
        <v>34</v>
      </c>
    </row>
    <row r="11">
      <c r="A11">
        <v>2</v>
      </c>
      <c r="B11" t="s">
        <v>80</v>
      </c>
      <c r="C11" t="s">
        <v>70</v>
      </c>
      <c r="D11" s="11">
        <v>0.315</v>
      </c>
      <c r="E11" t="s">
        <v>42</v>
      </c>
      <c r="F11" t="s">
        <v>45</v>
      </c>
    </row>
    <row r="12">
      <c r="A12">
        <v>1</v>
      </c>
      <c r="B12" t="s">
        <v>75</v>
      </c>
      <c r="C12" t="s">
        <v>70</v>
      </c>
      <c r="D12" s="11">
        <v>1</v>
      </c>
      <c r="E12" t="s">
        <v>42</v>
      </c>
      <c r="F12" t="s">
        <v>52</v>
      </c>
    </row>
    <row r="13">
      <c r="A13">
        <v>1</v>
      </c>
      <c r="B13" t="s">
        <v>81</v>
      </c>
      <c r="C13" t="s">
        <v>70</v>
      </c>
      <c r="D13" s="11">
        <v>1.5</v>
      </c>
      <c r="E13" t="s">
        <v>42</v>
      </c>
      <c r="F13" t="s">
        <v>55</v>
      </c>
    </row>
    <row r="14">
      <c r="A14">
        <v>1</v>
      </c>
      <c r="B14" t="s">
        <v>82</v>
      </c>
      <c r="C14" t="s">
        <v>70</v>
      </c>
      <c r="D14" s="11">
        <v>0.007</v>
      </c>
      <c r="E14" t="s">
        <v>42</v>
      </c>
      <c r="F14"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83</v>
      </c>
      <c r="B1" t="s" s="2">
        <v>84</v>
      </c>
      <c r="C1" t="s" s="2">
        <v>85</v>
      </c>
      <c r="D1" t="s" s="2">
        <v>86</v>
      </c>
      <c r="E1" t="s" s="2">
        <v>87</v>
      </c>
      <c r="F1" t="s" s="2">
        <v>88</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Réaliser le bouillon de volaille à partir de fond déshydraté, en se reportant aux recommandations du fabricant, et le maintenir frémissant pendant toute la cuisson. Tailler le beurre de mantecatura en dés et le réserver au froid. Râper le parmesan. Le riz rond ne se lave pas (on garde son amidon).</t>
        </is>
      </c>
      <c r="E3" t="s" s="13"/>
      <c r="F3"/>
    </row>
    <row r="4">
      <c r="A4" t="s">
        <v>2</v>
      </c>
      <c r="B4">
        <v>3</v>
      </c>
      <c r="C4"/>
      <c r="D4" t="inlineStr" s="13">
        <is>
          <t>Nacrer le riz — Par lots (sauteuse basculante ou 4 sauteuses), faire suer les échalotes dans l'huile d'olive et le beurre sans coloration. Ajouter le riz et le nacrer 2 à 3 minutes en remuant : les grains deviennent translucides. Déglacer au vin blanc et laisser évaporer.</t>
        </is>
      </c>
      <c r="E4" t="s" s="13"/>
      <c r="F4"/>
    </row>
    <row r="5">
      <c r="A5" t="s">
        <v>2</v>
      </c>
      <c r="B5">
        <v>4</v>
      </c>
      <c r="C5"/>
      <c r="D5" t="inlineStr" s="13">
        <is>
          <t>Cuire le risotto — Mouiller de bouillon chaud à hauteur, louche après louche, en remuant souvent à la spatule ; ajouter du bouillon à mesure qu'il est absorbé. Cuire 16 à 18 minutes : le riz doit rester légèrement ferme au cœur (al dente) et la texture onctueuse, « à l'onde ». Poivrer. ⚠️☢️ ATTENTION : LE BOUILLON ET LE PARMESAN SONT DÉJÀ SALÉS — NE PAS SALER, GOÛTER AVANT DE RECTIFIER ⚠️☢️</t>
        </is>
      </c>
      <c r="E5" t="s" s="13"/>
      <c r="F5"/>
    </row>
    <row r="6">
      <c r="A6" t="s">
        <v>2</v>
      </c>
      <c r="B6">
        <v>5</v>
      </c>
      <c r="C6"/>
      <c r="D6" t="inlineStr" s="13">
        <is>
          <t>Crémer (mantecatura) — Hors du feu, incorporer vivement le beurre froid en dés puis le parmesan, en remuant énergiquement pour lier et rendre le risotto crémeux. Laisser reposer 1 à 2 minutes couvert.</t>
        </is>
      </c>
      <c r="E6" t="s" s="13"/>
      <c r="F6"/>
    </row>
    <row r="7">
      <c r="A7" t="s">
        <v>2</v>
      </c>
      <c r="B7">
        <v>6</v>
      </c>
      <c r="C7"/>
      <c r="D7" t="inlineStr" s="13">
        <is>
          <t>Servir — Servir aussitôt, en flux tendu. Le risotto supporte mal un long maintien : 30 minutes au maximum à + 63 °C, en le détendant d'un peu de bouillon chaud au moment du service.</t>
        </is>
      </c>
      <c r="E7" t="s" s="13"/>
      <c r="F7"/>
    </row>
    <row r="8">
      <c r="A8" t="s">
        <v>89</v>
      </c>
      <c r="B8">
        <v>1</v>
      </c>
      <c r="C8" t="s">
        <v>90</v>
      </c>
      <c r="D8" t="s" s="13">
        <v>91</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6"/>
  <cols>
    <col min="1" max="1" width="22" customWidth="1"/>
    <col min="2" max="2" width="52" customWidth="1"/>
    <col min="3" max="3" width="14" customWidth="1"/>
    <col min="4" max="4" width="10" customWidth="1"/>
  </cols>
  <sheetData>
    <row r="1" customHeight="1" ht="24">
      <c r="A1" t="s" s="7">
        <v>92</v>
      </c>
      <c r="B1"/>
      <c r="C1"/>
      <c r="D1"/>
    </row>
    <row r="2">
      <c r="A2" t="str" s="14">
        <f>"GRO_CDC_190C · GRO.GARNITUR · référence : "&amp;Besoins!B3&amp;" "&amp;Besoins!C3&amp;" · multiplicateur réglable sur la feuille ""Besoins"""</f>
        <v>GRO_CDC_190C · GRO.GARNITUR · référence : 100 pc · multiplicateur réglable sur la feuille </v>
      </c>
      <c r="B2"/>
      <c r="C2"/>
      <c r="D2"/>
    </row>
    <row r="3">
      <c r="A3"/>
      <c r="B3"/>
      <c r="C3"/>
      <c r="D3"/>
    </row>
    <row r="4">
      <c r="A4" t="s" s="15">
        <v>93</v>
      </c>
      <c r="B4"/>
      <c r="C4"/>
      <c r="D4"/>
    </row>
    <row r="5">
      <c r="A5" t="s" s="16">
        <v>94</v>
      </c>
      <c r="B5" t="str" s="13">
        <f>Procedure!D2</f>
        <v>Mise en place du poste de travail — Vérifier les D.L.C., peser les denrées, sélectionner le matériel nécessaire. Laver et désinfecter le matériel et le poste de travail en suivant les protocoles.</v>
      </c>
      <c r="C5"/>
      <c r="D5"/>
    </row>
    <row r="6">
      <c r="A6" t="s" s="16">
        <v>95</v>
      </c>
      <c r="B6" t="str" s="13">
        <f>Procedure!D3</f>
        <v>Préparations préliminaires — Réaliser le bouillon de volaille à partir de fond déshydraté, en se reportant aux recommandations du fabricant, et le maintenir frémissant pendant toute la cuisson. Tailler le beurre de mantecatura en dés et le réserver au froid. Râper le parmesan. Le riz rond ne se lave pas (on garde son amidon).</v>
      </c>
      <c r="C6"/>
      <c r="D6"/>
    </row>
    <row r="7">
      <c r="A7"/>
      <c r="B7" t="s">
        <v>96</v>
      </c>
      <c r="C7" s="11">
        <f>'Besoins'!$B$2*21</f>
        <v>21</v>
      </c>
      <c r="D7" t="s">
        <v>35</v>
      </c>
    </row>
    <row r="8">
      <c r="A8"/>
      <c r="B8" t="s">
        <v>97</v>
      </c>
      <c r="C8" s="11">
        <f>'Besoins'!$B$2*1</f>
        <v>1</v>
      </c>
      <c r="D8" t="s">
        <v>42</v>
      </c>
    </row>
    <row r="9">
      <c r="A9"/>
      <c r="B9" t="str">
        <f>Besoins!B13</f>
        <v>Parmesan râpé (Parmigiano)</v>
      </c>
      <c r="C9" s="11">
        <f>Besoins!E13</f>
        <v>1.5</v>
      </c>
      <c r="D9" t="str">
        <f>Besoins!F13</f>
        <v>kg</v>
      </c>
    </row>
    <row r="10">
      <c r="A10" t="s" s="16">
        <v>98</v>
      </c>
      <c r="B10" t="str" s="13">
        <f>Procedure!D4</f>
        <v>Nacrer le riz — Par lots (sauteuse basculante ou 4 sauteuses), faire suer les échalotes dans l'huile d'olive et le beurre sans coloration. Ajouter le riz et le nacrer 2 à 3 minutes en remuant : les grains deviennent translucides. Déglacer au vin blanc et laisser évaporer.</v>
      </c>
      <c r="C10"/>
      <c r="D10"/>
    </row>
    <row r="11">
      <c r="A11"/>
      <c r="B11" t="str">
        <f>Besoins!B14</f>
        <v>Riz rond (risotto)</v>
      </c>
      <c r="C11" s="11">
        <f>Besoins!E14</f>
        <v>7</v>
      </c>
      <c r="D11" t="str">
        <f>Besoins!F14</f>
        <v>kg</v>
      </c>
    </row>
    <row r="12">
      <c r="A12"/>
      <c r="B12" t="str">
        <f>Besoins!B15</f>
        <v>Échalotes ciselées surgelées</v>
      </c>
      <c r="C12" s="11">
        <f>Besoins!E15</f>
        <v>1.5</v>
      </c>
      <c r="D12" t="str">
        <f>Besoins!F15</f>
        <v>kg</v>
      </c>
    </row>
    <row r="13">
      <c r="A13"/>
      <c r="B13" t="s">
        <v>99</v>
      </c>
      <c r="C13" s="11">
        <f>'Besoins'!$B$2*0.3</f>
        <v>0.3</v>
      </c>
      <c r="D13" t="s">
        <v>35</v>
      </c>
    </row>
    <row r="14">
      <c r="A14"/>
      <c r="B14" t="s">
        <v>97</v>
      </c>
      <c r="C14" s="11">
        <f>'Besoins'!$B$2*0.5</f>
        <v>0.5</v>
      </c>
      <c r="D14" t="s">
        <v>42</v>
      </c>
    </row>
    <row r="15">
      <c r="A15"/>
      <c r="B15" t="str">
        <f>Besoins!B8</f>
        <v>Vin blanc sec de cuisson</v>
      </c>
      <c r="C15" s="11">
        <f>Besoins!E8</f>
        <v>1.5</v>
      </c>
      <c r="D15" t="str">
        <f>Besoins!F8</f>
        <v>lt</v>
      </c>
    </row>
    <row r="16">
      <c r="A16" t="s" s="16">
        <v>100</v>
      </c>
      <c r="B16" t="str" s="13">
        <f>Procedure!D5</f>
        <v>Cuire le risotto — Mouiller de bouillon chaud à hauteur, louche après louche, en remuant souvent à la spatule ; ajouter du bouillon à mesure qu'il est absorbé. Cuire 16 à 18 minutes : le riz doit rester légèrement ferme au cœur (al dente) et la texture onctueuse, « à l'onde ». Poivrer. ⚠️☢️ ATTENTION : LE BOUILLON ET LE PARMESAN SONT DÉJÀ SALÉS — NE PAS SALER, GOÛTER AVANT DE RECTIFIER ⚠️☢️</v>
      </c>
      <c r="C16"/>
      <c r="D16"/>
    </row>
    <row r="17">
      <c r="A17"/>
      <c r="B17" t="str">
        <f>Besoins!B9</f>
        <v>Poivre noir moulu</v>
      </c>
      <c r="C17" s="11">
        <f>Besoins!E9</f>
        <v>0.007</v>
      </c>
      <c r="D17" t="str">
        <f>Besoins!F9</f>
        <v>kg</v>
      </c>
    </row>
    <row r="18">
      <c r="A18" t="s" s="16">
        <v>101</v>
      </c>
      <c r="B18" t="str" s="13">
        <f>Procedure!D6</f>
        <v>Crémer (mantecatura) — Hors du feu, incorporer vivement le beurre froid en dés puis le parmesan, en remuant énergiquement pour lier et rendre le risotto crémeux. Laisser reposer 1 à 2 minutes couvert.</v>
      </c>
      <c r="C18"/>
      <c r="D18"/>
    </row>
    <row r="19">
      <c r="A19" t="s" s="16">
        <v>102</v>
      </c>
      <c r="B19" t="str" s="13">
        <f>Procedure!D7</f>
        <v>Servir — Servir aussitôt, en flux tendu. Le risotto supporte mal un long maintien : 30 minutes au maximum à + 63 °C, en le détendant d'un peu de bouillon chaud au moment du service.</v>
      </c>
      <c r="C19"/>
      <c r="D19"/>
    </row>
    <row r="20">
      <c r="A20"/>
      <c r="B20"/>
      <c r="C20"/>
      <c r="D20"/>
    </row>
    <row r="21">
      <c r="A21" t="s" s="15">
        <v>103</v>
      </c>
      <c r="B21"/>
      <c r="C21"/>
      <c r="D21"/>
    </row>
    <row r="22">
      <c r="A22" t="s" s="16">
        <v>94</v>
      </c>
      <c r="B22" t="str" s="13">
        <f>"[DISSOUDRE] "&amp;Procedure!D8</f>
        <v>[DISSOUDRE] Délayer la poudre dans l'eau froide en fouettant, puis porter à ébullition en remuant régulièrement.</v>
      </c>
      <c r="C22"/>
      <c r="D22"/>
    </row>
    <row r="23">
      <c r="A23"/>
      <c r="B23" t="str">
        <f>Besoins!B7</f>
        <v>Eau (robinet - moy. France 2026)</v>
      </c>
      <c r="C23" s="11">
        <f>Besoins!E7</f>
        <v>20.685</v>
      </c>
      <c r="D23" t="str">
        <f>Besoins!F7</f>
        <v>lt</v>
      </c>
    </row>
    <row r="24">
      <c r="A24"/>
      <c r="B24" t="str">
        <f>Besoins!B10</f>
        <v>Fonds Blanc de Volaille (Knorr Professional)</v>
      </c>
      <c r="C24" s="11">
        <f>Besoins!E10</f>
        <v>0.315</v>
      </c>
      <c r="D24" t="str">
        <f>Besoins!F10</f>
        <v>kg</v>
      </c>
    </row>
    <row r="25">
      <c r="A25"/>
      <c r="B25"/>
      <c r="C25"/>
      <c r="D25"/>
    </row>
    <row r="26">
      <c r="A26" t="s" s="17">
        <v>22</v>
      </c>
      <c r="B26"/>
      <c r="C26"/>
      <c r="D26"/>
    </row>
  </sheetData>
  <sheetProtection sheet="1" formatRows="0" formatColumns="0"/>
  <mergeCells count="12">
    <mergeCell ref="A1:D1"/>
    <mergeCell ref="A2:D2"/>
    <mergeCell ref="A4:D4"/>
    <mergeCell ref="B5:D5"/>
    <mergeCell ref="B6:D6"/>
    <mergeCell ref="B10:D10"/>
    <mergeCell ref="B16:D16"/>
    <mergeCell ref="B18:D18"/>
    <mergeCell ref="B19:D19"/>
    <mergeCell ref="A21:D21"/>
    <mergeCell ref="B22:D22"/>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2026-10-30T13:38:58Z</dcterms:created>
  <dc:title>RISOTTO AU RIZ ROND (TRADITION </dc:title>
  <dc:subject/>
  <dc:creator>CUIS.web</dc:creator>
  <cp:lastModifiedBy/>
  <cp:keywords/>
  <dc:description>Export automatique — moteur récursif d'origine : Bernard Vandendaele</dc:description>
  <cp:category/>
  <dc:language>en-US</dc:language>
  <dcterms:modified xsi:type="dcterms:W3CDTF">2026-10-30T13:38:58Z</dcterms:modified>
  <cp:revision>1</cp:revision>
</cp:coreProperties>
</file>