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<sst xmlns="http://schemas.openxmlformats.org/spreadsheetml/2006/main" count="95" uniqueCount="95">
  <si>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</si>
  <si>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</si>
  <si>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</si>
  <si>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</si>
  <si>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</si>
  <si>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</si>
  <si>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</si>
  <si>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</si>
  <si>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</si>
  <si>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</si>
  <si>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</si>
  <si>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</si>
  <si>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</si>
  <si>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</si>
  <si>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</si>
  <si>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</si>
  <si>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</si>
  <si>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</si>
  <si>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</si>
  <si>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</si>
  <si>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</si>
  <si>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</si>
  <si>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</si>
  <si>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</si>
  <si>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</si>
  <si>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</si>
  <si>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</si>
  <si>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</si>
  <si>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</si>
  <si>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</si>
  <si>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</si>
  <si>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</si>
  <si>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</si>
  <si>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</si>
  <si>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</si>
  <si>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</si>
  <si>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</si>
  <si>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</si>
  <si>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</si>
  <si>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</si>
  <si>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</si>
  <si>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</si>
  <si>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</si>
  <si>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</si>
  <si>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</si>
  <si>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</si>
  <si>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</si>
  <si>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</si>
  <si>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</si>
  <si>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MIEL-COLZA</t>
  </si>
  <si>
    <t>Miel de colza liquide</t>
  </si>
  <si>
    <t>Miels et produits de la ruche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</si>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</sst>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38.783135</v>
      </c>
    </row>
    <row r="12">
      <c r="A12" t="s" s="3">
        <v>17</v>
      </c>
      <c r="B12" s="4">
        <v>0.38783135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38.783135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35</v>
      </c>
      <c r="G7" s="4">
        <f>E7*0.0043</f>
        <v>0.008385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39</v>
      </c>
      <c r="G8" s="4">
        <f>E8*12.5</f>
        <v>0.1875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E9*19.69</f>
        <v>0.9845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E10*5.2</f>
        <v>2.08</v>
      </c>
    </row>
    <row r="11">
      <c r="A11" t="s">
        <v>46</v>
      </c>
      <c r="B11" t="s">
        <v>47</v>
      </c>
      <c r="C11" t="s">
        <v>48</v>
      </c>
      <c r="D11" s="9">
        <v>25</v>
      </c>
      <c r="E11" s="11">
        <f>D11*$B$2</f>
        <v>25</v>
      </c>
      <c r="F11" t="s">
        <v>39</v>
      </c>
      <c r="G11" s="4">
        <f>E11*1.2</f>
        <v>30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39</v>
      </c>
      <c r="G12" s="4">
        <f>E12*5.5</f>
        <v>5.5</v>
      </c>
    </row>
    <row r="13">
      <c r="A13" t="s">
        <v>52</v>
      </c>
      <c r="B13" t="s">
        <v>53</v>
      </c>
      <c r="C13" t="s">
        <v>54</v>
      </c>
      <c r="D13" s="9">
        <v>0.065</v>
      </c>
      <c r="E13" s="11">
        <f>D13*$B$2</f>
        <v>0.065</v>
      </c>
      <c r="F13" t="s">
        <v>39</v>
      </c>
      <c r="G13" s="4">
        <f>E13*0.35</f>
        <v>0.02275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25</v>
      </c>
      <c r="E3" t="s">
        <v>39</v>
      </c>
      <c r="F3" t="s">
        <v>48</v>
      </c>
    </row>
    <row r="4">
      <c r="A4">
        <v>1</v>
      </c>
      <c r="B4" t="s">
        <v>64</v>
      </c>
      <c r="C4" t="s">
        <v>63</v>
      </c>
      <c r="D4" s="11">
        <v>1</v>
      </c>
      <c r="E4" t="s">
        <v>39</v>
      </c>
      <c r="F4" t="s">
        <v>51</v>
      </c>
    </row>
    <row r="5">
      <c r="A5">
        <v>1</v>
      </c>
      <c r="B5" t="s">
        <v>65</v>
      </c>
      <c r="C5" t="s">
        <v>60</v>
      </c>
      <c r="D5" s="11">
        <v>2</v>
      </c>
      <c r="E5" t="s">
        <v>35</v>
      </c>
      <c r="F5" t="s">
        <v>66</v>
      </c>
    </row>
    <row r="6">
      <c r="A6">
        <v>2</v>
      </c>
      <c r="B6" t="s">
        <v>67</v>
      </c>
      <c r="C6" t="s">
        <v>63</v>
      </c>
      <c r="D6" s="11">
        <v>1.95</v>
      </c>
      <c r="E6" t="s">
        <v>35</v>
      </c>
      <c r="F6" t="s">
        <v>34</v>
      </c>
    </row>
    <row r="7">
      <c r="A7">
        <v>2</v>
      </c>
      <c r="B7" t="s">
        <v>68</v>
      </c>
      <c r="C7" t="s">
        <v>63</v>
      </c>
      <c r="D7" s="11">
        <v>0.05</v>
      </c>
      <c r="E7" t="s">
        <v>39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0.065</v>
      </c>
      <c r="E8" t="s">
        <v>39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0.015</v>
      </c>
      <c r="E9" t="s">
        <v>39</v>
      </c>
      <c r="F9" t="s">
        <v>38</v>
      </c>
    </row>
    <row r="10">
      <c r="A10">
        <v>1</v>
      </c>
      <c r="B10" t="s">
        <v>71</v>
      </c>
      <c r="C10" t="s">
        <v>63</v>
      </c>
      <c r="D10" s="11">
        <v>0.4</v>
      </c>
      <c r="E10" t="s">
        <v>39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78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79</v>
      </c>
      <c r="E7" t="s" s="13"/>
      <c r="F7"/>
    </row>
    <row r="8">
      <c r="A8" t="s">
        <v>2</v>
      </c>
      <c r="B8">
        <v>7</v>
      </c>
      <c r="C8"/>
      <c r="D8" t="s" s="13">
        <v>80</v>
      </c>
      <c r="E8" t="s" s="13"/>
      <c r="F8"/>
    </row>
    <row r="9">
      <c r="A9" t="s">
        <v>81</v>
      </c>
      <c r="B9">
        <v>1</v>
      </c>
      <c r="C9" t="s">
        <v>82</v>
      </c>
      <c r="D9" t="s" s="13">
        <v>83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87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Besoins!B11</f>
        <v>ENDIVE France extra colis 5kg</v>
      </c>
      <c r="C7" s="11">
        <f>Besoins!E11</f>
        <v>25</v>
      </c>
      <c r="D7" t="str">
        <f>Besoins!F11</f>
        <v>kg</v>
      </c>
    </row>
    <row r="8">
      <c r="A8"/>
      <c r="B8" t="s">
        <v>88</v>
      </c>
      <c r="C8" s="11">
        <f>'Besoins'!$B$2*2</f>
        <v>2</v>
      </c>
      <c r="D8" t="s">
        <v>35</v>
      </c>
    </row>
    <row r="9">
      <c r="A9"/>
      <c r="B9" t="str">
        <f>Besoins!B10</f>
        <v>Beurre doux 82% MG plaquette</v>
      </c>
      <c r="C9" s="11">
        <f>Besoins!E10</f>
        <v>0.4</v>
      </c>
      <c r="D9" t="str">
        <f>Besoins!F10</f>
        <v>kg</v>
      </c>
    </row>
    <row r="10">
      <c r="A10" t="s" s="16">
        <v>89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90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Besoins!B12</f>
        <v>Miel de colza liquide</v>
      </c>
      <c r="C13" s="11">
        <f>Besoins!E12</f>
        <v>1</v>
      </c>
      <c r="D13" t="str">
        <f>Besoins!F12</f>
        <v>kg</v>
      </c>
    </row>
    <row r="14">
      <c r="A14" t="s" s="16">
        <v>91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92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93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94</v>
      </c>
      <c r="B19"/>
      <c r="C19"/>
      <c r="D19"/>
    </row>
    <row r="20">
      <c r="A20" t="s" s="16">
        <v>86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Besoins!B9</f>
        <v>Fonds Brun Lié (Knorr Professional)</v>
      </c>
      <c r="C22" s="11">
        <f>Besoins!E9</f>
        <v>0.05</v>
      </c>
      <c r="D22" t="str">
        <f>Besoins!F9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2026-10-30T13:38:59Z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2026-10-30T13:38:59Z</dcterms:modified>
  <cp:revision>1</cp:revision>
</cp:coreProperties>
</file>