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<sst xmlns="http://schemas.openxmlformats.org/spreadsheetml/2006/main" count="103" uniqueCount="103">
  <si>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</si>
  <si>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</si>
  <si>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COMPOTÉE DE CHOUX ROUGES</t>
  </si>
  <si>
    <t>Code</t>
  </si>
  <si>
    <t>GRO_CDC_161A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</si>
  <si>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</si>
  <si>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</si>
  <si>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</si>
  <si>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</si>
  <si>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</si>
  <si>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</si>
  <si>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</si>
  <si>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</si>
  <si>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</si>
  <si>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</si>
  <si>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</si>
  <si>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</si>
  <si>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</si>
  <si>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</si>
  <si>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</si>
  <si>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</si>
  <si>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</si>
  <si>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</si>
  <si>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</si>
  <si>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</si>
  <si>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</si>
  <si>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</si>
  <si>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</si>
  <si>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</si>
  <si>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</si>
  <si>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</si>
  <si>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</si>
  <si>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RNME1014106</t>
  </si>
  <si>
    <t>Vin rouge bib 10L UE</t>
  </si>
  <si>
    <t>Vins et bières de cuisson</t>
  </si>
  <si>
    <t>u</t>
  </si>
  <si>
    <t>RNME101406</t>
  </si>
  <si>
    <t>Vinaigre vin rouge 6° bouteille 1,5L</t>
  </si>
  <si>
    <t>Vinaigres et acides</t>
  </si>
  <si>
    <t>EPI-CANNELLE-POW</t>
  </si>
  <si>
    <t>Cannelle en poudre</t>
  </si>
  <si>
    <t>Épices en poudre et graines</t>
  </si>
  <si>
    <t>kg</t>
  </si>
  <si>
    <t>EPI-POIVRE-BLAN</t>
  </si>
  <si>
    <t>Poivre blanc moulu</t>
  </si>
  <si>
    <t>HER-LAURIER</t>
  </si>
  <si>
    <t>Laurier sauce feuilles</t>
  </si>
  <si>
    <t>Herbes aromatiques séchées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</si>
  <si>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</si>
  <si>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</si>
  <si>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</si>
  <si>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</si>
  <si>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</si>
  <si>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</si>
  <si>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</si>
  <si>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</si>
  <si>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</si>
  <si>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</si>
  <si>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</si>
  <si>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</si>
  <si>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</si>
  <si>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</si>
  <si>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</si>
  <si>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</si>
  <si>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</si>
  <si>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</si>
  <si>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</si>
  <si>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</si>
  <si>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</si>
  <si>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</si>
  <si>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</si>
  <si>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</si>
  <si>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</si>
  <si>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</si>
  <si>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</si>
  <si>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</si>
  <si>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</si>
  <si>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</si>
  <si>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</si>
  <si>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</si>
  <si>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</si>
  <si>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</si>
  <si>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</si>
  <si>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</si>
  <si>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</si>
  <si>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</si>
  <si>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</si>
  <si>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</si>
  <si>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</si>
  <si>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</si>
  <si>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</si>
  <si>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</si>
  <si>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</si>
  <si>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</si>
  <si>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t>
  </si>
  <si>
    <t>COMPOTÉE DE CHOUX ROUGES  GRO_CDC_161A</t>
  </si>
  <si>
    <t>1.</t>
  </si>
  <si>
    <t>2.</t>
  </si>
  <si>
    <t>3.</t>
  </si>
  <si>
    <t>4.</t>
  </si>
  <si>
    <t xml:space="preserve">    VINAIGRE VIN ROUGE (L) (conv.)</t>
  </si>
  <si>
    <t xml:space="preserve">    VIN ROUGE CUISSON (L)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</si>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</sst>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45.039616666667</v>
      </c>
    </row>
    <row r="12">
      <c r="A12" t="s" s="3">
        <v>17</v>
      </c>
      <c r="B12" s="4">
        <v>0.45039616666667</v>
      </c>
    </row>
    <row r="13">
      <c r="A13"/>
      <c r="B13"/>
    </row>
    <row r="14">
      <c r="A14" t="s" s="5">
        <v>18</v>
      </c>
      <c r="B14" t="s" s="5">
        <v>15</v>
      </c>
    </row>
    <row r="15">
      <c r="A15" t="s" s="5">
        <v>19</v>
      </c>
      <c r="B15" s="6">
        <v>45.039616666667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v>
      </c>
      <c r="E7" s="11">
        <f>D7*$B$2</f>
        <v>0.6</v>
      </c>
      <c r="F7" t="s">
        <v>35</v>
      </c>
      <c r="G7" s="4">
        <f>E7*22.46</f>
        <v>13.476</v>
      </c>
    </row>
    <row r="8">
      <c r="A8" t="s">
        <v>36</v>
      </c>
      <c r="B8" t="s">
        <v>37</v>
      </c>
      <c r="C8" t="s">
        <v>38</v>
      </c>
      <c r="D8" s="9">
        <v>0.333333</v>
      </c>
      <c r="E8" s="11">
        <f>D8*$B$2</f>
        <v>0.333333</v>
      </c>
      <c r="F8" t="s">
        <v>35</v>
      </c>
      <c r="G8" s="4">
        <f>E8*1.79000179</f>
        <v>0.596667</v>
      </c>
    </row>
    <row r="9">
      <c r="A9" t="s">
        <v>39</v>
      </c>
      <c r="B9" t="s">
        <v>40</v>
      </c>
      <c r="C9" t="s">
        <v>41</v>
      </c>
      <c r="D9" s="9">
        <v>0.03</v>
      </c>
      <c r="E9" s="11">
        <f>D9*$B$2</f>
        <v>0.03</v>
      </c>
      <c r="F9" t="s">
        <v>42</v>
      </c>
      <c r="G9" s="4">
        <f>E9*10.5</f>
        <v>0.315</v>
      </c>
    </row>
    <row r="10">
      <c r="A10" t="s">
        <v>43</v>
      </c>
      <c r="B10" t="s">
        <v>44</v>
      </c>
      <c r="C10" t="s">
        <v>41</v>
      </c>
      <c r="D10" s="9">
        <v>0.02</v>
      </c>
      <c r="E10" s="11">
        <f>D10*$B$2</f>
        <v>0.02</v>
      </c>
      <c r="F10" t="s">
        <v>42</v>
      </c>
      <c r="G10" s="4">
        <f>E10*14.8</f>
        <v>0.296</v>
      </c>
    </row>
    <row r="11">
      <c r="A11" t="s">
        <v>45</v>
      </c>
      <c r="B11" t="s">
        <v>46</v>
      </c>
      <c r="C11" t="s">
        <v>47</v>
      </c>
      <c r="D11" s="9">
        <v>0.003</v>
      </c>
      <c r="E11" s="11">
        <f>D11*$B$2</f>
        <v>0.003</v>
      </c>
      <c r="F11" t="s">
        <v>42</v>
      </c>
      <c r="G11" s="4">
        <f>E11*9.8</f>
        <v>0.0294</v>
      </c>
    </row>
    <row r="12">
      <c r="A12" t="s">
        <v>48</v>
      </c>
      <c r="B12" t="s">
        <v>49</v>
      </c>
      <c r="C12" t="s">
        <v>50</v>
      </c>
      <c r="D12" s="9">
        <v>0.4</v>
      </c>
      <c r="E12" s="11">
        <f>D12*$B$2</f>
        <v>0.4</v>
      </c>
      <c r="F12" t="s">
        <v>42</v>
      </c>
      <c r="G12" s="4">
        <f>E12*5.2</f>
        <v>2.08</v>
      </c>
    </row>
    <row r="13">
      <c r="A13" t="s">
        <v>51</v>
      </c>
      <c r="B13" t="s">
        <v>52</v>
      </c>
      <c r="C13" t="s">
        <v>53</v>
      </c>
      <c r="D13" s="9">
        <v>20</v>
      </c>
      <c r="E13" s="11">
        <f>D13*$B$2</f>
        <v>20</v>
      </c>
      <c r="F13" t="s">
        <v>42</v>
      </c>
      <c r="G13" s="4">
        <f>E13*0.8</f>
        <v>16</v>
      </c>
    </row>
    <row r="14">
      <c r="A14" t="s">
        <v>54</v>
      </c>
      <c r="B14" t="s">
        <v>55</v>
      </c>
      <c r="C14" t="s">
        <v>53</v>
      </c>
      <c r="D14" s="9">
        <v>3</v>
      </c>
      <c r="E14" s="11">
        <f>D14*$B$2</f>
        <v>3</v>
      </c>
      <c r="F14" t="s">
        <v>42</v>
      </c>
      <c r="G14" s="4">
        <f>E14*2.1</f>
        <v>6.3</v>
      </c>
    </row>
    <row r="15">
      <c r="A15" t="s">
        <v>56</v>
      </c>
      <c r="B15" t="s">
        <v>57</v>
      </c>
      <c r="C15" t="s">
        <v>58</v>
      </c>
      <c r="D15" s="9">
        <v>0.073</v>
      </c>
      <c r="E15" s="11">
        <f>D15*$B$2</f>
        <v>0.073</v>
      </c>
      <c r="F15" t="s">
        <v>42</v>
      </c>
      <c r="G15" s="4">
        <f>E15*0.35</f>
        <v>0.02555</v>
      </c>
    </row>
    <row r="16">
      <c r="A16" t="s">
        <v>59</v>
      </c>
      <c r="B16" t="s">
        <v>60</v>
      </c>
      <c r="C16" t="s">
        <v>61</v>
      </c>
      <c r="D16" s="9">
        <v>0.25</v>
      </c>
      <c r="E16" s="11">
        <f>D16*$B$2</f>
        <v>0.25</v>
      </c>
      <c r="F16" t="s">
        <v>42</v>
      </c>
      <c r="G16" s="4">
        <f>E16*1.9</f>
        <v>0.475</v>
      </c>
    </row>
    <row r="17">
      <c r="A17" t="s">
        <v>62</v>
      </c>
      <c r="B17" t="s">
        <v>63</v>
      </c>
      <c r="C17" t="s">
        <v>64</v>
      </c>
      <c r="D17" s="9">
        <v>1.4</v>
      </c>
      <c r="E17" s="11">
        <f>D17*$B$2</f>
        <v>1.4</v>
      </c>
      <c r="F17" t="s">
        <v>42</v>
      </c>
      <c r="G17" s="4">
        <f>E17*3.89</f>
        <v>5.446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20</v>
      </c>
      <c r="E3" t="s">
        <v>42</v>
      </c>
      <c r="F3" t="s">
        <v>53</v>
      </c>
    </row>
    <row r="4">
      <c r="A4">
        <v>1</v>
      </c>
      <c r="B4" t="s">
        <v>74</v>
      </c>
      <c r="C4" t="s">
        <v>73</v>
      </c>
      <c r="D4" s="11">
        <v>1.4</v>
      </c>
      <c r="E4" t="s">
        <v>42</v>
      </c>
      <c r="F4" t="s">
        <v>64</v>
      </c>
    </row>
    <row r="5">
      <c r="A5">
        <v>1</v>
      </c>
      <c r="B5" t="s">
        <v>75</v>
      </c>
      <c r="C5" t="s">
        <v>73</v>
      </c>
      <c r="D5" s="11">
        <v>3</v>
      </c>
      <c r="E5" t="s">
        <v>42</v>
      </c>
      <c r="F5" t="s">
        <v>53</v>
      </c>
    </row>
    <row r="6">
      <c r="A6">
        <v>1</v>
      </c>
      <c r="B6" t="s">
        <v>76</v>
      </c>
      <c r="C6" t="s">
        <v>73</v>
      </c>
      <c r="D6" s="11">
        <v>0.4</v>
      </c>
      <c r="E6" t="s">
        <v>42</v>
      </c>
      <c r="F6" t="s">
        <v>50</v>
      </c>
    </row>
    <row r="7">
      <c r="A7">
        <v>1</v>
      </c>
      <c r="B7" t="s">
        <v>77</v>
      </c>
      <c r="C7" t="s">
        <v>70</v>
      </c>
      <c r="D7" s="11">
        <v>0.5</v>
      </c>
      <c r="E7" t="s">
        <v>78</v>
      </c>
      <c r="F7" t="s">
        <v>79</v>
      </c>
    </row>
    <row r="8">
      <c r="A8">
        <v>2</v>
      </c>
      <c r="B8" t="s">
        <v>80</v>
      </c>
      <c r="C8" t="s">
        <v>73</v>
      </c>
      <c r="D8" s="11">
        <v>0.333</v>
      </c>
      <c r="E8" t="s">
        <v>35</v>
      </c>
      <c r="F8" t="s">
        <v>38</v>
      </c>
    </row>
    <row r="9">
      <c r="A9">
        <v>1</v>
      </c>
      <c r="B9" t="s">
        <v>81</v>
      </c>
      <c r="C9" t="s">
        <v>70</v>
      </c>
      <c r="D9" s="11">
        <v>6</v>
      </c>
      <c r="E9" t="s">
        <v>78</v>
      </c>
      <c r="F9" t="s">
        <v>79</v>
      </c>
    </row>
    <row r="10">
      <c r="A10">
        <v>2</v>
      </c>
      <c r="B10" t="s">
        <v>82</v>
      </c>
      <c r="C10" t="s">
        <v>73</v>
      </c>
      <c r="D10" s="11">
        <v>0.6</v>
      </c>
      <c r="E10" t="s">
        <v>35</v>
      </c>
      <c r="F10" t="s">
        <v>34</v>
      </c>
    </row>
    <row r="11">
      <c r="A11">
        <v>1</v>
      </c>
      <c r="B11" t="s">
        <v>83</v>
      </c>
      <c r="C11" t="s">
        <v>73</v>
      </c>
      <c r="D11" s="11">
        <v>0.003</v>
      </c>
      <c r="E11" t="s">
        <v>42</v>
      </c>
      <c r="F11" t="s">
        <v>47</v>
      </c>
    </row>
    <row r="12">
      <c r="A12">
        <v>1</v>
      </c>
      <c r="B12" t="s">
        <v>84</v>
      </c>
      <c r="C12" t="s">
        <v>73</v>
      </c>
      <c r="D12" s="11">
        <v>0.25</v>
      </c>
      <c r="E12" t="s">
        <v>42</v>
      </c>
      <c r="F12" t="s">
        <v>61</v>
      </c>
    </row>
    <row r="13">
      <c r="A13">
        <v>1</v>
      </c>
      <c r="B13" t="s">
        <v>85</v>
      </c>
      <c r="C13" t="s">
        <v>73</v>
      </c>
      <c r="D13" s="11">
        <v>0.03</v>
      </c>
      <c r="E13" t="s">
        <v>42</v>
      </c>
      <c r="F13" t="s">
        <v>41</v>
      </c>
    </row>
    <row r="14">
      <c r="A14">
        <v>1</v>
      </c>
      <c r="B14" t="s">
        <v>86</v>
      </c>
      <c r="C14" t="s">
        <v>73</v>
      </c>
      <c r="D14" s="11">
        <v>0.02</v>
      </c>
      <c r="E14" t="s">
        <v>42</v>
      </c>
      <c r="F14" t="s">
        <v>41</v>
      </c>
    </row>
    <row r="15">
      <c r="A15">
        <v>1</v>
      </c>
      <c r="B15" t="s">
        <v>87</v>
      </c>
      <c r="C15" t="s">
        <v>73</v>
      </c>
      <c r="D15" s="11">
        <v>0.073</v>
      </c>
      <c r="E15" t="s">
        <v>42</v>
      </c>
      <c r="F15"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3"/>
      <c r="F3"/>
    </row>
    <row r="4">
      <c r="A4" t="s">
        <v>2</v>
      </c>
      <c r="B4">
        <v>3</v>
      </c>
      <c r="C4"/>
      <c r="D4" t="inlineStr" s="13">
        <is>
          <t>Blanchir les choux — Préchauffer le four sur la position vapeur. Étager les 5 bacs perforés contenant les choux rouges émincés sur l'échelle de cuisson. Blanchir les choux pendant 10 minutes. Laisser s'égoutter les choux dans le four.</t>
        </is>
      </c>
      <c r="E4" t="s" s="13"/>
      <c r="F4"/>
    </row>
    <row r="5">
      <c r="A5" t="s">
        <v>2</v>
      </c>
      <c r="B5">
        <v>4</v>
      </c>
      <c r="C5"/>
      <c r="D5" t="inlineStr" s="13">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3"/>
      <c r="F5"/>
    </row>
    <row r="6">
      <c r="A6" t="s">
        <v>2</v>
      </c>
      <c r="B6">
        <v>5</v>
      </c>
      <c r="C6"/>
      <c r="D6" t="inlineStr" s="13">
        <is>
          <t>Suggestions — La compotée se sert en garniture avec un autre légume ou bien seule. Dans les Flandres la compotée de choux rouges se sert en accompagnement des gibiers, des viandes rouges et des volailles.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94</v>
      </c>
      <c r="B1"/>
      <c r="C1"/>
      <c r="D1"/>
    </row>
    <row r="2">
      <c r="A2" t="str" s="14">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Désinfecter le matériel et le poste de travail suivant les protocoles.</v>
      </c>
      <c r="C5"/>
      <c r="D5"/>
    </row>
    <row r="6">
      <c r="A6" t="s" s="16">
        <v>97</v>
      </c>
      <c r="B6" t="str" s="13">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11">
        <f>Besoins!E13</f>
        <v>20</v>
      </c>
      <c r="D7" t="str">
        <f>Besoins!F13</f>
        <v>kg</v>
      </c>
    </row>
    <row r="8">
      <c r="A8"/>
      <c r="B8" t="str">
        <f>Besoins!B14</f>
        <v>POMME Reinette clochard France cat.I 170/220g plateau 1rg</v>
      </c>
      <c r="C8" s="11">
        <f>Besoins!E14</f>
        <v>3</v>
      </c>
      <c r="D8" t="str">
        <f>Besoins!F14</f>
        <v>kg</v>
      </c>
    </row>
    <row r="9">
      <c r="A9" t="s" s="16">
        <v>98</v>
      </c>
      <c r="B9" t="str" s="13">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6">
        <v>99</v>
      </c>
      <c r="B10" t="str" s="13">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11">
        <f>Besoins!E17</f>
        <v>1.4</v>
      </c>
      <c r="D11" t="str">
        <f>Besoins!F17</f>
        <v>kg</v>
      </c>
    </row>
    <row r="12">
      <c r="A12"/>
      <c r="B12" t="str">
        <f>Besoins!B12</f>
        <v>Beurre doux 82% MG plaquette</v>
      </c>
      <c r="C12" s="11">
        <f>Besoins!E12</f>
        <v>0.4</v>
      </c>
      <c r="D12" t="str">
        <f>Besoins!F12</f>
        <v>kg</v>
      </c>
    </row>
    <row r="13">
      <c r="A13"/>
      <c r="B13" t="s">
        <v>100</v>
      </c>
      <c r="C13" s="11">
        <f>'Besoins'!$B$2*0.5</f>
        <v>0.5</v>
      </c>
      <c r="D13" t="s">
        <v>78</v>
      </c>
    </row>
    <row r="14">
      <c r="A14"/>
      <c r="B14" t="s">
        <v>101</v>
      </c>
      <c r="C14" s="11">
        <f>'Besoins'!$B$2*6</f>
        <v>6</v>
      </c>
      <c r="D14" t="s">
        <v>78</v>
      </c>
    </row>
    <row r="15">
      <c r="A15"/>
      <c r="B15" t="str">
        <f>Besoins!B11</f>
        <v>Laurier sauce feuilles</v>
      </c>
      <c r="C15" s="11">
        <f>Besoins!E11</f>
        <v>0.003</v>
      </c>
      <c r="D15" t="str">
        <f>Besoins!F11</f>
        <v>kg</v>
      </c>
    </row>
    <row r="16">
      <c r="A16"/>
      <c r="B16" t="str">
        <f>Besoins!B16</f>
        <v>Vergeoise brune</v>
      </c>
      <c r="C16" s="11">
        <f>Besoins!E16</f>
        <v>0.25</v>
      </c>
      <c r="D16" t="str">
        <f>Besoins!F16</f>
        <v>kg</v>
      </c>
    </row>
    <row r="17">
      <c r="A17"/>
      <c r="B17" t="str">
        <f>Besoins!B9</f>
        <v>Cannelle en poudre</v>
      </c>
      <c r="C17" s="11">
        <f>Besoins!E9</f>
        <v>0.03</v>
      </c>
      <c r="D17" t="str">
        <f>Besoins!F9</f>
        <v>kg</v>
      </c>
    </row>
    <row r="18">
      <c r="A18"/>
      <c r="B18" t="str">
        <f>Besoins!B10</f>
        <v>Poivre blanc moulu</v>
      </c>
      <c r="C18" s="11">
        <f>Besoins!E10</f>
        <v>0.02</v>
      </c>
      <c r="D18" t="str">
        <f>Besoins!F10</f>
        <v>kg</v>
      </c>
    </row>
    <row r="19">
      <c r="A19"/>
      <c r="B19" t="str">
        <f>Besoins!B15</f>
        <v>Sel fin de cuisine</v>
      </c>
      <c r="C19" s="11">
        <f>Besoins!E15</f>
        <v>0.073</v>
      </c>
      <c r="D19" t="str">
        <f>Besoins!F15</f>
        <v>kg</v>
      </c>
    </row>
    <row r="20">
      <c r="A20" t="s" s="16">
        <v>102</v>
      </c>
      <c r="B20" t="str" s="13">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2026-10-30T13:38:54Z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2026-10-30T13:38:54Z</dcterms:modified>
  <cp:revision>1</cp:revision>
</cp:coreProperties>
</file>