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<sst xmlns="http://schemas.openxmlformats.org/spreadsheetml/2006/main" count="79" uniqueCount="79">
  <si>
    <t>Besoins matière</t>
  </si>
  <si>
    <t>Multiplicateur souhaité</t>
  </si>
  <si>
    <t>Quantité de référence</t>
  </si>
  <si>
    <t>pc</t>
  </si>
  <si>
    <t>Quantité obtenue</t>
  </si>
  <si>
    <t>Code</t>
  </si>
  <si>
    <t>Matière première</t>
  </si>
  <si>
    <t>Classe</t>
  </si>
  <si>
    <t>Base (×1, modifiable)</t>
  </si>
  <si>
    <t>Quantité</t>
  </si>
  <si>
    <t>Unité</t>
  </si>
  <si>
    <t>Coût H.T.</t>
  </si>
  <si>
    <t>JAMBON-BAYONNE</t>
  </si>
  <si>
    <t>Jambon de Bayonne en dés</t>
  </si>
  <si>
    <t>Charcuterie</t>
  </si>
  <si>
    <t>kg</t>
  </si>
  <si>
    <t>EPI-PIMENT-ESPE</t>
  </si>
  <si>
    <t>Piment d'Espelette AOP poudre</t>
  </si>
  <si>
    <t>Épices en poudre et graines</t>
  </si>
  <si>
    <t>EPI-POIVRE-NOIR</t>
  </si>
  <si>
    <t>Poivre noir moulu</t>
  </si>
  <si>
    <t>FLEUR-THYM</t>
  </si>
  <si>
    <t>Fleur de thym dehydratee</t>
  </si>
  <si>
    <t>Herbes aromatiques séchées</t>
  </si>
  <si>
    <t>LAURIER-POUDRE</t>
  </si>
  <si>
    <t>Laurier en poudre</t>
  </si>
  <si>
    <t>RNME101403</t>
  </si>
  <si>
    <t>Huile olive vierge extra bidon 5L</t>
  </si>
  <si>
    <t>Huiles végétales</t>
  </si>
  <si>
    <t>u</t>
  </si>
  <si>
    <t>RNM10130123</t>
  </si>
  <si>
    <t>TOMATE ronde Espagne cat.I 67-82mm</t>
  </si>
  <si>
    <t>Légumes</t>
  </si>
  <si>
    <t>SEL-FIN</t>
  </si>
  <si>
    <t>Sel fin de cuisine</t>
  </si>
  <si>
    <t>Sels et condiments de base</t>
  </si>
  <si>
    <t>RNMS00812</t>
  </si>
  <si>
    <t>Ail haché IQF</t>
  </si>
  <si>
    <t>Légumes surgelés</t>
  </si>
  <si>
    <t>RNMS00780</t>
  </si>
  <si>
    <t>Oignons émincés surgelés</t>
  </si>
  <si>
    <t>POIVRON-LAN-SURG</t>
  </si>
  <si>
    <t>Poivrons en lanières surgelés</t>
  </si>
  <si>
    <t>Total</t>
  </si>
  <si>
    <t>Recette</t>
  </si>
  <si>
    <t>#</t>
  </si>
  <si>
    <t>Verbe</t>
  </si>
  <si>
    <t>Étape</t>
  </si>
  <si>
    <t>Précision technique</t>
  </si>
  <si>
    <t>Durée</t>
  </si>
  <si>
    <t>PIPÉRADE BASQUAISE AU JAMBON DE BAYONNE</t>
  </si>
  <si>
    <t>Niveau</t>
  </si>
  <si>
    <t>Composant</t>
  </si>
  <si>
    <t>Type</t>
  </si>
  <si>
    <t>Quantité (× multiplicateur, voir feuille Besoins)</t>
  </si>
  <si>
    <t>recette</t>
  </si>
  <si>
    <t xml:space="preserve">    ↳ TOMATE ronde Espagne cat.I 67-82mm</t>
  </si>
  <si>
    <t>matiere</t>
  </si>
  <si>
    <t xml:space="preserve">    ↳ Poivrons en lanières surgelés</t>
  </si>
  <si>
    <t xml:space="preserve">    ↳ Oignons émincés surgelés</t>
  </si>
  <si>
    <t xml:space="preserve">    ↳ Ail haché IQF</t>
  </si>
  <si>
    <t xml:space="preserve">    ↳ Jambon de Bayonne en dés</t>
  </si>
  <si>
    <t xml:space="preserve">    ↳ Piment d'Espelette AOP poudre</t>
  </si>
  <si>
    <t xml:space="preserve">    ↳ HUILE OLIVE (L) (conv.)</t>
  </si>
  <si>
    <t>conversion</t>
  </si>
  <si>
    <t>lt</t>
  </si>
  <si>
    <t xml:space="preserve">    ↳ Sel fin de cuisine</t>
  </si>
  <si>
    <t xml:space="preserve">    ↳ Poivre noir moulu</t>
  </si>
  <si>
    <t xml:space="preserve">    ↳ Fleur de thym dehydratee</t>
  </si>
  <si>
    <t xml:space="preserve">    ↳ Laurier en poudre</t>
  </si>
  <si>
    <t>Fiche technique — PIPÉRADE BASQUAISE AU JAMBON DE BAYONNE</t>
  </si>
  <si>
    <t>PIPÉRADE BASQUAISE AU JAMBON DE BAYONNE  GRO_CDC_164A</t>
  </si>
  <si>
    <t>1.</t>
  </si>
  <si>
    <t>2.</t>
  </si>
  <si>
    <t>3.</t>
  </si>
  <si>
    <t xml:space="preserve">    HUILE OLIVE (L) (conv.)</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</si>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</sst>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1.5</v>
      </c>
      <c r="E7" s="6">
        <f>D7*$B$2</f>
        <v>1.5</v>
      </c>
      <c r="F7" t="s">
        <v>15</v>
      </c>
      <c r="G7" s="8">
        <f>E7*22</f>
        <v>33</v>
      </c>
    </row>
    <row r="8">
      <c r="A8" t="s">
        <v>16</v>
      </c>
      <c r="B8" t="s">
        <v>17</v>
      </c>
      <c r="C8" t="s">
        <v>18</v>
      </c>
      <c r="D8" s="4">
        <v>0.012</v>
      </c>
      <c r="E8" s="6">
        <f>D8*$B$2</f>
        <v>0.012</v>
      </c>
      <c r="F8" t="s">
        <v>15</v>
      </c>
      <c r="G8" s="8">
        <f>E8*75</f>
        <v>0.9</v>
      </c>
    </row>
    <row r="9">
      <c r="A9" t="s">
        <v>19</v>
      </c>
      <c r="B9" t="s">
        <v>20</v>
      </c>
      <c r="C9" t="s">
        <v>18</v>
      </c>
      <c r="D9" s="4">
        <v>0.01</v>
      </c>
      <c r="E9" s="6">
        <f>D9*$B$2</f>
        <v>0.01</v>
      </c>
      <c r="F9" t="s">
        <v>15</v>
      </c>
      <c r="G9" s="8">
        <f>E9*12.5</f>
        <v>0.125</v>
      </c>
    </row>
    <row r="10">
      <c r="A10" t="s">
        <v>21</v>
      </c>
      <c r="B10" t="s">
        <v>22</v>
      </c>
      <c r="C10" t="s">
        <v>23</v>
      </c>
      <c r="D10" s="4">
        <v>0.015</v>
      </c>
      <c r="E10" s="6">
        <f>D10*$B$2</f>
        <v>0.015</v>
      </c>
      <c r="F10" t="s">
        <v>15</v>
      </c>
      <c r="G10" s="8">
        <f>E10*28</f>
        <v>0.42</v>
      </c>
    </row>
    <row r="11">
      <c r="A11" t="s">
        <v>24</v>
      </c>
      <c r="B11" t="s">
        <v>25</v>
      </c>
      <c r="C11" t="s">
        <v>23</v>
      </c>
      <c r="D11" s="4">
        <v>0.003</v>
      </c>
      <c r="E11" s="6">
        <f>D11*$B$2</f>
        <v>0.003</v>
      </c>
      <c r="F11" t="s">
        <v>15</v>
      </c>
      <c r="G11" s="8">
        <f>E11*22</f>
        <v>0.066</v>
      </c>
    </row>
    <row r="12">
      <c r="A12" t="s">
        <v>26</v>
      </c>
      <c r="B12" t="s">
        <v>27</v>
      </c>
      <c r="C12" t="s">
        <v>28</v>
      </c>
      <c r="D12" s="4">
        <v>0.2</v>
      </c>
      <c r="E12" s="6">
        <f>D12*$B$2</f>
        <v>0.2</v>
      </c>
      <c r="F12" t="s">
        <v>29</v>
      </c>
      <c r="G12" s="8">
        <f>E12*65.22</f>
        <v>13.044</v>
      </c>
    </row>
    <row r="13">
      <c r="A13" t="s">
        <v>30</v>
      </c>
      <c r="B13" t="s">
        <v>31</v>
      </c>
      <c r="C13" t="s">
        <v>32</v>
      </c>
      <c r="D13" s="4">
        <v>14</v>
      </c>
      <c r="E13" s="6">
        <f>D13*$B$2</f>
        <v>14</v>
      </c>
      <c r="F13" t="s">
        <v>15</v>
      </c>
      <c r="G13" s="8">
        <f>E13*3.4</f>
        <v>47.6</v>
      </c>
    </row>
    <row r="14">
      <c r="A14" t="s">
        <v>33</v>
      </c>
      <c r="B14" t="s">
        <v>34</v>
      </c>
      <c r="C14" t="s">
        <v>35</v>
      </c>
      <c r="D14" s="4">
        <v>0.06</v>
      </c>
      <c r="E14" s="6">
        <f>D14*$B$2</f>
        <v>0.06</v>
      </c>
      <c r="F14" t="s">
        <v>15</v>
      </c>
      <c r="G14" s="8">
        <f>E14*0.35</f>
        <v>0.021</v>
      </c>
    </row>
    <row r="15">
      <c r="A15" t="s">
        <v>36</v>
      </c>
      <c r="B15" t="s">
        <v>37</v>
      </c>
      <c r="C15" t="s">
        <v>38</v>
      </c>
      <c r="D15" s="4">
        <v>0.25</v>
      </c>
      <c r="E15" s="6">
        <f>D15*$B$2</f>
        <v>0.25</v>
      </c>
      <c r="F15" t="s">
        <v>15</v>
      </c>
      <c r="G15" s="8">
        <f>E15*9.26</f>
        <v>2.315</v>
      </c>
    </row>
    <row r="16">
      <c r="A16" t="s">
        <v>39</v>
      </c>
      <c r="B16" t="s">
        <v>40</v>
      </c>
      <c r="C16" t="s">
        <v>38</v>
      </c>
      <c r="D16" s="4">
        <v>7.5</v>
      </c>
      <c r="E16" s="6">
        <f>D16*$B$2</f>
        <v>7.5</v>
      </c>
      <c r="F16" t="s">
        <v>15</v>
      </c>
      <c r="G16" s="8">
        <f>E16*3.89</f>
        <v>29.175</v>
      </c>
    </row>
    <row r="17">
      <c r="A17" t="s">
        <v>41</v>
      </c>
      <c r="B17" t="s">
        <v>42</v>
      </c>
      <c r="C17" t="s">
        <v>38</v>
      </c>
      <c r="D17" s="4">
        <v>10</v>
      </c>
      <c r="E17" s="6">
        <f>D17*$B$2</f>
        <v>10</v>
      </c>
      <c r="F17" t="s">
        <v>15</v>
      </c>
      <c r="G17" s="8">
        <f>E17*4.9</f>
        <v>49</v>
      </c>
    </row>
    <row r="18">
      <c r="A18"/>
      <c r="B18"/>
      <c r="C18"/>
      <c r="D18"/>
      <c r="E18"/>
      <c r="F18" t="s" s="9">
        <v>43</v>
      </c>
      <c r="G18" s="10">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44</v>
      </c>
      <c r="B1" t="s" s="7">
        <v>45</v>
      </c>
      <c r="C1" t="s" s="7">
        <v>46</v>
      </c>
      <c r="D1" t="s" s="7">
        <v>47</v>
      </c>
      <c r="E1" t="s" s="7">
        <v>48</v>
      </c>
      <c r="F1" t="s" s="7">
        <v>49</v>
      </c>
    </row>
    <row r="2">
      <c r="A2" t="s">
        <v>50</v>
      </c>
      <c r="B2">
        <v>1</v>
      </c>
      <c r="C2"/>
      <c r="D2" t="inlineStr" s="11">
        <is>
          <t>Mise en place du poste de travail — Vérifier les D.L.C., peser les denrées, sélectionner le matériel. Désinfecter le matériel et le poste de travail suivant les protocoles.</t>
        </is>
      </c>
      <c r="E2" t="s" s="11"/>
      <c r="F2"/>
    </row>
    <row r="3">
      <c r="A3" t="s">
        <v>50</v>
      </c>
      <c r="B3">
        <v>2</v>
      </c>
      <c r="C3"/>
      <c r="D3" t="inlineStr" s="11">
        <is>
          <t>Préparations préliminaires — Déconditionner les végétaux surgelés suivant la procédure. Les réserver séparément en chambre froide. Laver, désinfecter les tomates suivant la procédure. Couper en quartiers les tomates. Réserver en bac GN 2/1 H 200 en polycarbonate.</t>
        </is>
      </c>
      <c r="E3" t="s" s="11"/>
      <c r="F3"/>
    </row>
    <row r="4">
      <c r="A4" t="s">
        <v>50</v>
      </c>
      <c r="B4">
        <v>3</v>
      </c>
      <c r="C4"/>
      <c r="D4" t="inlineStr" s="11">
        <is>
          <t>Marquer la cuisson de la pipérade — En sauteuse, faire revenir avec un peu d'huile les dés de jambon de Bayonne en premier, puis suivre la recette ci-dessous. En sauteuse, faire revenir à l'huile les oignons émincés. À mi-cuisson des oignons, ajouter les poivrons. Faire fondre à feu doux les poivrons et les oignons. Ajouter les tomates en quartiers, l'ail haché, les aromates et les épices. ⚠️☢️ ATTENTION : LE JAMBON DE BAYONNE EST DÉJÀ SALÉ À LA BASE — 60 g de sel au maximum, goûter avant de saler. ⚠️☢️ Avec une écumoire remuer délicatement tous les éléments. Augmenter la source de chaleur, puis cuire la pipérade à feu doux, jusqu'à complète évaporation de l'eau constitutive afin d'obtenir une fondue de légumes. La durée de la cuisson peut varier entre 15 et 30 minutes. Vérifier la cuisson. La cuisson terminée, réserver dans 5 bacs GN 1/1 H 65 de service. Couvrir. Respecter la procédure de fin de cuisson. Stocker en armoire chaude et maintenir à + 63 °C en attente de consommation ou bien refroidir et stocker au froid suivant la procédure.</t>
        </is>
      </c>
      <c r="E4" t="s" s="11"/>
      <c r="F4"/>
    </row>
    <row r="5">
      <c r="A5" t="s">
        <v>50</v>
      </c>
      <c r="B5">
        <v>4</v>
      </c>
      <c r="C5"/>
      <c r="D5" t="inlineStr" s="11">
        <is>
          <t>Suggestions — La pipérade sert de base de préparation à la recette de poulet basquaise, aux œufs en pipérade (tchatchouka) ou encore au thon en pipérade. La pipérade peut accompagner les œufs, les poissons, le veau et la volaille.</t>
        </is>
      </c>
      <c r="E5" t="s" s="11"/>
      <c r="F5"/>
    </row>
    <row r="6">
      <c r="A6" t="s">
        <v>50</v>
      </c>
      <c r="B6">
        <v>5</v>
      </c>
      <c r="C6"/>
      <c r="D6" t="inlineStr" s="11">
        <is>
          <t>Commentaires — Traditionnellement, l'appellation « Basquaise » implique l'utilisation de jambon de Bayonne et de piment d'Espelette. Dans la recette ci-dessus, les poivrons remplacent le piment de pays. Ce sont les piments « piper » qui donnent d'ailleurs leur nom à la pipérade.</t>
        </is>
      </c>
      <c r="E6" t="s" s="11"/>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51</v>
      </c>
      <c r="B1" t="s" s="7">
        <v>52</v>
      </c>
      <c r="C1" t="s" s="7">
        <v>53</v>
      </c>
      <c r="D1" t="s" s="7">
        <v>54</v>
      </c>
      <c r="E1" t="s" s="7">
        <v>10</v>
      </c>
    </row>
    <row r="2">
      <c r="A2">
        <v>0</v>
      </c>
      <c r="B2" t="s">
        <v>50</v>
      </c>
      <c r="C2" t="s">
        <v>55</v>
      </c>
      <c r="D2" s="6">
        <f>'Besoins'!$B$2*100</f>
        <v>100</v>
      </c>
      <c r="E2" t="s">
        <v>3</v>
      </c>
    </row>
    <row r="3">
      <c r="A3">
        <v>1</v>
      </c>
      <c r="B3" t="s">
        <v>56</v>
      </c>
      <c r="C3" t="s">
        <v>57</v>
      </c>
      <c r="D3" s="6">
        <f>'Besoins'!$B$2*14</f>
        <v>14</v>
      </c>
      <c r="E3" t="s">
        <v>15</v>
      </c>
    </row>
    <row r="4">
      <c r="A4">
        <v>1</v>
      </c>
      <c r="B4" t="s">
        <v>58</v>
      </c>
      <c r="C4" t="s">
        <v>57</v>
      </c>
      <c r="D4" s="6">
        <f>'Besoins'!$B$2*10</f>
        <v>10</v>
      </c>
      <c r="E4" t="s">
        <v>15</v>
      </c>
    </row>
    <row r="5">
      <c r="A5">
        <v>1</v>
      </c>
      <c r="B5" t="s">
        <v>59</v>
      </c>
      <c r="C5" t="s">
        <v>57</v>
      </c>
      <c r="D5" s="6">
        <f>'Besoins'!$B$2*7.5</f>
        <v>7.5</v>
      </c>
      <c r="E5" t="s">
        <v>15</v>
      </c>
    </row>
    <row r="6">
      <c r="A6">
        <v>1</v>
      </c>
      <c r="B6" t="s">
        <v>60</v>
      </c>
      <c r="C6" t="s">
        <v>57</v>
      </c>
      <c r="D6" s="6">
        <f>'Besoins'!$B$2*0.25</f>
        <v>0.25</v>
      </c>
      <c r="E6" t="s">
        <v>15</v>
      </c>
    </row>
    <row r="7">
      <c r="A7">
        <v>1</v>
      </c>
      <c r="B7" t="s">
        <v>61</v>
      </c>
      <c r="C7" t="s">
        <v>57</v>
      </c>
      <c r="D7" s="6">
        <f>'Besoins'!$B$2*1.5</f>
        <v>1.5</v>
      </c>
      <c r="E7" t="s">
        <v>15</v>
      </c>
    </row>
    <row r="8">
      <c r="A8">
        <v>1</v>
      </c>
      <c r="B8" t="s">
        <v>62</v>
      </c>
      <c r="C8" t="s">
        <v>57</v>
      </c>
      <c r="D8" s="6">
        <f>'Besoins'!$B$2*0.012</f>
        <v>0.012</v>
      </c>
      <c r="E8" t="s">
        <v>15</v>
      </c>
    </row>
    <row r="9">
      <c r="A9">
        <v>1</v>
      </c>
      <c r="B9" t="s">
        <v>63</v>
      </c>
      <c r="C9" t="s">
        <v>64</v>
      </c>
      <c r="D9" s="6">
        <f>'Besoins'!$B$2*1</f>
        <v>1</v>
      </c>
      <c r="E9" t="s">
        <v>65</v>
      </c>
    </row>
    <row r="10">
      <c r="A10">
        <v>1</v>
      </c>
      <c r="B10" t="s">
        <v>66</v>
      </c>
      <c r="C10" t="s">
        <v>57</v>
      </c>
      <c r="D10" s="6">
        <f>'Besoins'!$B$2*0.06</f>
        <v>0.06</v>
      </c>
      <c r="E10" t="s">
        <v>15</v>
      </c>
    </row>
    <row r="11">
      <c r="A11">
        <v>1</v>
      </c>
      <c r="B11" t="s">
        <v>67</v>
      </c>
      <c r="C11" t="s">
        <v>57</v>
      </c>
      <c r="D11" s="6">
        <f>'Besoins'!$B$2*0.01</f>
        <v>0.01</v>
      </c>
      <c r="E11" t="s">
        <v>15</v>
      </c>
    </row>
    <row r="12">
      <c r="A12">
        <v>1</v>
      </c>
      <c r="B12" t="s">
        <v>68</v>
      </c>
      <c r="C12" t="s">
        <v>57</v>
      </c>
      <c r="D12" s="6">
        <f>'Besoins'!$B$2*0.015</f>
        <v>0.015</v>
      </c>
      <c r="E12" t="s">
        <v>15</v>
      </c>
    </row>
    <row r="13">
      <c r="A13">
        <v>1</v>
      </c>
      <c r="B13" t="s">
        <v>69</v>
      </c>
      <c r="C13" t="s">
        <v>57</v>
      </c>
      <c r="D13" s="6">
        <f>'Besoins'!$B$2*0.003</f>
        <v>0.003</v>
      </c>
      <c r="E13"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2">
        <v>70</v>
      </c>
      <c r="B1"/>
      <c r="C1"/>
      <c r="D1"/>
    </row>
    <row r="2">
      <c r="A2" t="str" s="12">
        <f>"GRO_CDC_164A · GRO.GARNITUR · référence : "&amp;Besoins!B3&amp;" "&amp;Besoins!C3&amp;" · multiplicateur réglable sur la feuille ""Besoins"""</f>
        <v>GRO_CDC_164A · GRO.GARNITUR · référence : 100 pc · multiplicateur réglable sur la feuille </v>
      </c>
      <c r="B2"/>
      <c r="C2"/>
      <c r="D2"/>
    </row>
    <row r="3">
      <c r="A3"/>
      <c r="B3"/>
      <c r="C3"/>
      <c r="D3"/>
    </row>
    <row r="4">
      <c r="A4" t="s" s="13">
        <v>71</v>
      </c>
      <c r="B4"/>
      <c r="C4"/>
      <c r="D4"/>
    </row>
    <row r="5">
      <c r="A5" t="s" s="14">
        <v>72</v>
      </c>
      <c r="B5" t="str" s="11">
        <f>Procedure!D2</f>
        <v>Mise en place du poste de travail — Vérifier les D.L.C., peser les denrées, sélectionner le matériel. Désinfecter le matériel et le poste de travail suivant les protocoles.</v>
      </c>
      <c r="C5"/>
      <c r="D5"/>
    </row>
    <row r="6">
      <c r="A6" t="s" s="14">
        <v>73</v>
      </c>
      <c r="B6" t="str" s="11">
        <f>Procedure!D3</f>
        <v>Préparations préliminaires — Déconditionner les végétaux surgelés suivant la procédure. Les réserver séparément en chambre froide. Laver, désinfecter les tomates suivant la procédure. Couper en quartiers les tomates. Réserver en bac GN 2/1 H 200 en polycarbonate.</v>
      </c>
      <c r="C6"/>
      <c r="D6"/>
    </row>
    <row r="7">
      <c r="A7"/>
      <c r="B7" t="str">
        <f>Besoins!B13</f>
        <v>TOMATE ronde Espagne cat.I 67-82mm</v>
      </c>
      <c r="C7" s="6">
        <f>Besoins!E13</f>
        <v>14</v>
      </c>
      <c r="D7" t="str">
        <f>Besoins!F13</f>
        <v>kg</v>
      </c>
    </row>
    <row r="8">
      <c r="A8"/>
      <c r="B8" t="str">
        <f>Besoins!B17</f>
        <v>Poivrons en lanières surgelés</v>
      </c>
      <c r="C8" s="6">
        <f>Besoins!E17</f>
        <v>10</v>
      </c>
      <c r="D8" t="str">
        <f>Besoins!F17</f>
        <v>kg</v>
      </c>
    </row>
    <row r="9">
      <c r="A9"/>
      <c r="B9" t="str">
        <f>Besoins!B16</f>
        <v>Oignons émincés surgelés</v>
      </c>
      <c r="C9" s="6">
        <f>Besoins!E16</f>
        <v>7.5</v>
      </c>
      <c r="D9" t="str">
        <f>Besoins!F16</f>
        <v>kg</v>
      </c>
    </row>
    <row r="10">
      <c r="A10"/>
      <c r="B10" t="str">
        <f>Besoins!B15</f>
        <v>Ail haché IQF</v>
      </c>
      <c r="C10" s="6">
        <f>Besoins!E15</f>
        <v>0.25</v>
      </c>
      <c r="D10" t="str">
        <f>Besoins!F15</f>
        <v>kg</v>
      </c>
    </row>
    <row r="11">
      <c r="A11" t="s" s="14">
        <v>74</v>
      </c>
      <c r="B11" t="str" s="11">
        <f>Procedure!D4</f>
        <v>Marquer la cuisson de la pipérade — En sauteuse, faire revenir avec un peu d'huile les dés de jambon de Bayonne en premier, puis suivre la recette ci-dessous. En sauteuse, faire revenir à l'huile les oignons émincés. À mi-cuisson des oignons, ajouter les poivrons. Faire fondre à feu doux les poivrons et les oignons. Ajouter les tomates en quartiers, l'ail haché, les aromates et les épices. ⚠️☢️ ATTENTION : LE JAMBON DE BAYONNE EST DÉJÀ SALÉ À LA BASE — 60 g de sel au maximum, goûter avant de saler. ⚠️☢️ Avec une écumoire remuer délicatement tous les éléments. Augmenter la source de chaleur, puis cuire la pipérade à feu doux, jusqu'à complète évaporation de l'eau constitutive afin d'obtenir une fondue de légumes. La durée de la cuisson peut varier entre 15 et 30 minutes. Vérifier la cuisson. La cuisson terminée, réserver dans 5 bacs GN 1/1 H 65 de service. Couvrir. Respecter la procédure de fin de cuisson. Stocker en armoire chaude et maintenir à + 63 °C en attente de consommation ou bien refroidir et stocker au froid suivant la procédure.</v>
      </c>
      <c r="C11"/>
      <c r="D11"/>
    </row>
    <row r="12">
      <c r="A12"/>
      <c r="B12" t="str">
        <f>Besoins!B7</f>
        <v>Jambon de Bayonne en dés</v>
      </c>
      <c r="C12" s="6">
        <f>Besoins!E7</f>
        <v>1.5</v>
      </c>
      <c r="D12" t="str">
        <f>Besoins!F7</f>
        <v>kg</v>
      </c>
    </row>
    <row r="13">
      <c r="A13"/>
      <c r="B13" t="str">
        <f>Besoins!B8</f>
        <v>Piment d'Espelette AOP poudre</v>
      </c>
      <c r="C13" s="6">
        <f>Besoins!E8</f>
        <v>0.012</v>
      </c>
      <c r="D13" t="str">
        <f>Besoins!F8</f>
        <v>kg</v>
      </c>
    </row>
    <row r="14">
      <c r="A14"/>
      <c r="B14" t="s">
        <v>75</v>
      </c>
      <c r="C14" s="6">
        <f>'Besoins'!$B$2*1</f>
        <v>1</v>
      </c>
      <c r="D14" t="s">
        <v>65</v>
      </c>
    </row>
    <row r="15">
      <c r="A15"/>
      <c r="B15" t="str">
        <f>Besoins!B14</f>
        <v>Sel fin de cuisine</v>
      </c>
      <c r="C15" s="6">
        <f>Besoins!E14</f>
        <v>0.06</v>
      </c>
      <c r="D15" t="str">
        <f>Besoins!F14</f>
        <v>kg</v>
      </c>
    </row>
    <row r="16">
      <c r="A16"/>
      <c r="B16" t="str">
        <f>Besoins!B9</f>
        <v>Poivre noir moulu</v>
      </c>
      <c r="C16" s="6">
        <f>Besoins!E9</f>
        <v>0.01</v>
      </c>
      <c r="D16" t="str">
        <f>Besoins!F9</f>
        <v>kg</v>
      </c>
    </row>
    <row r="17">
      <c r="A17"/>
      <c r="B17" t="str">
        <f>Besoins!B10</f>
        <v>Fleur de thym dehydratee</v>
      </c>
      <c r="C17" s="6">
        <f>Besoins!E10</f>
        <v>0.015</v>
      </c>
      <c r="D17" t="str">
        <f>Besoins!F10</f>
        <v>kg</v>
      </c>
    </row>
    <row r="18">
      <c r="A18"/>
      <c r="B18" t="str">
        <f>Besoins!B11</f>
        <v>Laurier en poudre</v>
      </c>
      <c r="C18" s="6">
        <f>Besoins!E11</f>
        <v>0.003</v>
      </c>
      <c r="D18" t="str">
        <f>Besoins!F11</f>
        <v>kg</v>
      </c>
    </row>
    <row r="19">
      <c r="A19" t="s" s="14">
        <v>76</v>
      </c>
      <c r="B19" t="str" s="11">
        <f>Procedure!D5</f>
        <v>Suggestions — La pipérade sert de base de préparation à la recette de poulet basquaise, aux œufs en pipérade (tchatchouka) ou encore au thon en pipérade. La pipérade peut accompagner les œufs, les poissons, le veau et la volaille.</v>
      </c>
      <c r="C19"/>
      <c r="D19"/>
    </row>
    <row r="20">
      <c r="A20" t="s" s="14">
        <v>77</v>
      </c>
      <c r="B20" t="str" s="11">
        <f>Procedure!D6</f>
        <v>Commentaires — Traditionnellement, l'appellation « Basquaise » implique l'utilisation de jambon de Bayonne et de piment d'Espelette. Dans la recette ci-dessus, les poivrons remplacent le piment de pays. Ce sont les piments « piper » qui donnent d'ailleurs leur nom à la pipérade.</v>
      </c>
      <c r="C20"/>
      <c r="D20"/>
    </row>
    <row r="21">
      <c r="A21"/>
      <c r="B21"/>
      <c r="C21"/>
      <c r="D21"/>
    </row>
    <row r="22">
      <c r="A22" t="s" s="15">
        <v>78</v>
      </c>
      <c r="B22"/>
      <c r="C22"/>
      <c r="D22"/>
    </row>
  </sheetData>
  <sheetProtection sheet="1" formatRows="0" formatColumns="0"/>
  <mergeCells count="9">
    <mergeCell ref="A1:D1"/>
    <mergeCell ref="A2:D2"/>
    <mergeCell ref="A4:D4"/>
    <mergeCell ref="B5:D5"/>
    <mergeCell ref="B6:D6"/>
    <mergeCell ref="B11:D11"/>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2026-10-30T13:39:07Z</dcterms:created>
  <dc:title>PIPÉRADE BASQUAISE AU JAMBON DE</dc:title>
  <dc:subject/>
  <dc:creator>CUIS.web</dc:creator>
  <cp:lastModifiedBy/>
  <cp:keywords/>
  <dc:description>Export automatique — moteur récursif d'origine : Bernard Vandendaele</dc:description>
  <cp:category/>
  <dc:language>en-US</dc:language>
  <dcterms:modified xsi:type="dcterms:W3CDTF">2026-10-30T13:39:07Z</dcterms:modified>
  <cp:revision>1</cp:revision>
</cp:coreProperties>
</file>