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<sst xmlns="http://schemas.openxmlformats.org/spreadsheetml/2006/main" count="132" uniqueCount="132">
  <si>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</si>
  <si>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</si>
  <si>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</si>
  <si>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</si>
  <si>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</si>
  <si>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</si>
  <si>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</si>
  <si>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</si>
  <si>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</si>
  <si>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</si>
  <si>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</si>
  <si>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</si>
  <si>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</si>
  <si>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</si>
  <si>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</si>
  <si>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</si>
  <si>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</si>
  <si>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</si>
  <si>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</si>
  <si>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</si>
  <si>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</si>
  <si>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</si>
  <si>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</si>
  <si>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</si>
  <si>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</si>
  <si>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</si>
  <si>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</si>
  <si>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</si>
  <si>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</si>
  <si>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</si>
  <si>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</si>
  <si>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</si>
  <si>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</si>
  <si>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</si>
  <si>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</si>
  <si>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</si>
  <si>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</si>
  <si>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</si>
  <si>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</si>
  <si>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</si>
  <si>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</si>
  <si>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</si>
  <si>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</si>
  <si>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</si>
  <si>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</si>
  <si>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</si>
  <si>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</si>
  <si>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</si>
  <si>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</si>
  <si>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</si>
  <si>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</si>
  <si>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</si>
  <si>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</si>
  <si>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</si>
  <si>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</si>
  <si>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</si>
  <si>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</si>
  <si>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</si>
  <si>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</si>
  <si>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</si>
  <si>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</si>
  <si>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</si>
  <si>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</si>
  <si>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</si>
  <si>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Recette</t>
  </si>
  <si>
    <t>#</t>
  </si>
  <si>
    <t>Verbe</t>
  </si>
  <si>
    <t>Étape</t>
  </si>
  <si>
    <t>Précision technique</t>
  </si>
  <si>
    <t>Durée</t>
  </si>
  <si>
    <t>PILAW D'AGNEAU À LA TURQUE HALAL</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</si>
  <si>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</si>
  <si>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</si>
  <si>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</si>
  <si>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</si>
  <si>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</si>
  <si>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</si>
  <si>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</si>
  <si>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</si>
  <si>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</si>
  <si>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</si>
  <si>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</si>
  <si>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</si>
  <si>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 halal</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</si>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</sst>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0.4</v>
      </c>
      <c r="E14" s="6">
        <f>D14*$B$2</f>
        <v>0.4</v>
      </c>
      <c r="F14" t="s">
        <v>22</v>
      </c>
      <c r="G14" s="8">
        <f>E14*0.56</f>
        <v>0.224</v>
      </c>
    </row>
    <row r="15">
      <c r="A15" t="s">
        <v>35</v>
      </c>
      <c r="B15" t="s">
        <v>36</v>
      </c>
      <c r="C15" t="s">
        <v>37</v>
      </c>
      <c r="D15" s="4">
        <v>0.39</v>
      </c>
      <c r="E15" s="6">
        <f>D15*$B$2</f>
        <v>0.39</v>
      </c>
      <c r="F15" t="s">
        <v>22</v>
      </c>
      <c r="G15" s="8">
        <f>E15*25.01</f>
        <v>9.7539</v>
      </c>
    </row>
    <row r="16">
      <c r="A16" t="s">
        <v>38</v>
      </c>
      <c r="B16" t="s">
        <v>39</v>
      </c>
      <c r="C16" t="s">
        <v>40</v>
      </c>
      <c r="D16" s="4">
        <v>3.5</v>
      </c>
      <c r="E16" s="6">
        <f>D16*$B$2</f>
        <v>3.5</v>
      </c>
      <c r="F16" t="s">
        <v>22</v>
      </c>
      <c r="G16" s="8">
        <f>E16*6.8</f>
        <v>23.8</v>
      </c>
    </row>
    <row r="17">
      <c r="A17" t="s">
        <v>41</v>
      </c>
      <c r="B17" t="s">
        <v>42</v>
      </c>
      <c r="C17" t="s">
        <v>43</v>
      </c>
      <c r="D17" s="4">
        <v>0.1</v>
      </c>
      <c r="E17" s="6">
        <f>D17*$B$2</f>
        <v>0.1</v>
      </c>
      <c r="F17" t="s">
        <v>44</v>
      </c>
      <c r="G17" s="8">
        <f>E17*20.35</f>
        <v>2.035</v>
      </c>
    </row>
    <row r="18">
      <c r="A18" t="s">
        <v>45</v>
      </c>
      <c r="B18" t="s">
        <v>46</v>
      </c>
      <c r="C18" t="s">
        <v>47</v>
      </c>
      <c r="D18" s="4">
        <v>10</v>
      </c>
      <c r="E18" s="6">
        <f>D18*$B$2</f>
        <v>10</v>
      </c>
      <c r="F18" t="s">
        <v>22</v>
      </c>
      <c r="G18" s="8">
        <f>E18*1.4</f>
        <v>14</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 halal</v>
      </c>
      <c r="C8" s="6">
        <f>Besoins!E24</f>
        <v>15</v>
      </c>
      <c r="D8" t="str">
        <f>Besoins!F24</f>
        <v>kg</v>
      </c>
    </row>
    <row r="9">
      <c r="A9"/>
      <c r="B9" t="s">
        <v>116</v>
      </c>
      <c r="C9" s="6">
        <f>'Besoins'!$B$2*2.5</f>
        <v>2.5</v>
      </c>
      <c r="D9" t="s">
        <v>22</v>
      </c>
    </row>
    <row r="10">
      <c r="A10"/>
      <c r="B10" t="s">
        <v>117</v>
      </c>
      <c r="C10" s="6">
        <f>'Besoins'!$B$2*0.15</f>
        <v>0.15</v>
      </c>
      <c r="D10" t="s">
        <v>22</v>
      </c>
    </row>
    <row r="11">
      <c r="A11"/>
      <c r="B11" t="str">
        <f>Besoins!B16</f>
        <v>Abricots secs moelleux</v>
      </c>
      <c r="C11" s="6">
        <f>Besoins!E16</f>
        <v>3.5</v>
      </c>
      <c r="D11" t="str">
        <f>Besoins!F16</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Besoins!B14</f>
        <v>Farine de blé T55</v>
      </c>
      <c r="C14" s="6">
        <f>Besoins!E14</f>
        <v>0.4</v>
      </c>
      <c r="D14" t="str">
        <f>Besoins!F14</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Besoins!B18</f>
        <v>Riz long étuvé</v>
      </c>
      <c r="C40" s="6">
        <f>Besoins!E18</f>
        <v>10</v>
      </c>
      <c r="D40" t="str">
        <f>Besoins!F18</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