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<sst xmlns="http://schemas.openxmlformats.org/spreadsheetml/2006/main" count="97" uniqueCount="97">
  <si>
    <t>Fiche technique</t>
  </si>
  <si>
    <t>Nom</t>
  </si>
  <si>
    <t>RIZ PILAF</t>
  </si>
  <si>
    <t>Code</t>
  </si>
  <si>
    <t>GRO_CDC_189</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</si>
  <si>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</si>
  <si>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</si>
  <si>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</si>
  <si>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</si>
  <si>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</si>
  <si>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</si>
  <si>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</si>
  <si>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</si>
  <si>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</si>
  <si>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</si>
  <si>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</si>
  <si>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</si>
  <si>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</si>
  <si>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</si>
  <si>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</si>
  <si>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</si>
  <si>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16:25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</si>
  <si>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</si>
  <si>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</si>
  <si>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</si>
  <si>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</si>
  <si>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</si>
  <si>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</si>
  <si>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</si>
  <si>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</si>
  <si>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</si>
  <si>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</si>
  <si>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</si>
  <si>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</si>
  <si>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</si>
  <si>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</si>
  <si>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</si>
  <si>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</si>
  <si>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</si>
  <si>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</si>
  <si>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MEL-HERBES-PRO</t>
  </si>
  <si>
    <t>Herbes de Provence</t>
  </si>
  <si>
    <t>Mélanges et épices composées</t>
  </si>
  <si>
    <t>KNORR-FBLANC-VEA</t>
  </si>
  <si>
    <t>Fonds Blanc de Veau (Knorr Professional)</t>
  </si>
  <si>
    <t>Fonds déshydratés et poudres</t>
  </si>
  <si>
    <t>RNME101405</t>
  </si>
  <si>
    <t>Huile de tournesol bidon 5L</t>
  </si>
  <si>
    <t>Huiles végétales</t>
  </si>
  <si>
    <t>u</t>
  </si>
  <si>
    <t>RIZ-LONG-ETUVE</t>
  </si>
  <si>
    <t>Riz long étuvé</t>
  </si>
  <si>
    <t>Céréales et légumineuses sèches</t>
  </si>
  <si>
    <t>SEL-FIN</t>
  </si>
  <si>
    <t>Sel fin de cuisine</t>
  </si>
  <si>
    <t>Sels et condiments de base</t>
  </si>
  <si>
    <t>RNMS00780</t>
  </si>
  <si>
    <t>Oignons émincés surgelés</t>
  </si>
  <si>
    <t>Légumes surgelés</t>
  </si>
  <si>
    <t>Total</t>
  </si>
  <si>
    <t>Niveau</t>
  </si>
  <si>
    <t>Composant</t>
  </si>
  <si>
    <t>Type</t>
  </si>
  <si>
    <t>Quantité (pour 100 pc)</t>
  </si>
  <si>
    <t>recette</t>
  </si>
  <si>
    <t>Garnitures et légumes collectivité</t>
  </si>
  <si>
    <t xml:space="preserve">    ↳ Riz long étuvé</t>
  </si>
  <si>
    <t>matiere</t>
  </si>
  <si>
    <t xml:space="preserve">    ↳ Oignons émincés surgelés</t>
  </si>
  <si>
    <t xml:space="preserve">    ↳ Fond blanc de veau reconstitué (collectivité)</t>
  </si>
  <si>
    <t>Préparations de base collectivité</t>
  </si>
  <si>
    <t xml:space="preserve">        ↳ Eau (robinet - moy. France 2026)</t>
  </si>
  <si>
    <t xml:space="preserve">        ↳ Fonds Blanc de Veau (Knorr Professional)</t>
  </si>
  <si>
    <t xml:space="preserve">    ↳ Herbes de Provence</t>
  </si>
  <si>
    <t xml:space="preserve">    ↳ HUILE TOURNESOL (L)</t>
  </si>
  <si>
    <t>Conversions diverses</t>
  </si>
  <si>
    <t xml:space="preserve">        ↳ Huile de tournesol bidon 5L</t>
  </si>
  <si>
    <t xml:space="preserve">    ↳ Sel fin de cuisine</t>
  </si>
  <si>
    <t xml:space="preserve">    ↳ Poivre noir moulu</t>
  </si>
  <si>
    <t>Recette</t>
  </si>
  <si>
    <t>#</t>
  </si>
  <si>
    <t>Verbe</t>
  </si>
  <si>
    <t>Étape</t>
  </si>
  <si>
    <t>Précision technique</t>
  </si>
  <si>
    <t>Durée</t>
  </si>
  <si>
    <t>Fond blanc de veau reconstitué (collectivité)</t>
  </si>
  <si>
    <t>DISSOUDRE</t>
  </si>
  <si>
    <t>Délayer la poudre dans l'eau froide en fouettant, puis porter à ébullition en remuant régulièrement.</t>
  </si>
  <si>
    <t>Fiche technique — RIZ PILAF</t>
  </si>
  <si>
    <t>RIZ PILAF  GRO_CDC_189</t>
  </si>
  <si>
    <t>1.</t>
  </si>
  <si>
    <t>2.</t>
  </si>
  <si>
    <t xml:space="preserve">    Fond blanc de veau reconstitué (collectivité)</t>
  </si>
  <si>
    <t>3.</t>
  </si>
  <si>
    <t xml:space="preserve">    HUILE TOURNESOL (L) (conv.)</t>
  </si>
  <si>
    <t>4.</t>
  </si>
  <si>
    <t>↳ Fond blanc de veau reconstitué (collectivité)  GRO-FONDB-VEAU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</si>
</sst>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33.058939</v>
      </c>
    </row>
    <row r="12">
      <c r="A12" t="s" s="3">
        <v>17</v>
      </c>
      <c r="B12" s="4">
        <v>0.33058939</v>
      </c>
    </row>
    <row r="13">
      <c r="A13"/>
      <c r="B13"/>
    </row>
    <row r="14">
      <c r="A14" t="s" s="5">
        <v>18</v>
      </c>
      <c r="B14" t="s" s="5">
        <v>15</v>
      </c>
    </row>
    <row r="15">
      <c r="A15" t="s" s="5">
        <v>19</v>
      </c>
      <c r="B15" s="6">
        <v>33.058939</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17.73</v>
      </c>
      <c r="E7" s="11">
        <f>D7*$B$2</f>
        <v>17.73</v>
      </c>
      <c r="F7" t="s">
        <v>35</v>
      </c>
      <c r="G7" s="4">
        <f>E7*0.0043</f>
        <v>0.076239</v>
      </c>
    </row>
    <row r="8">
      <c r="A8" t="s">
        <v>36</v>
      </c>
      <c r="B8" t="s">
        <v>37</v>
      </c>
      <c r="C8" t="s">
        <v>38</v>
      </c>
      <c r="D8" s="9">
        <v>0.012</v>
      </c>
      <c r="E8" s="11">
        <f>D8*$B$2</f>
        <v>0.012</v>
      </c>
      <c r="F8" t="s">
        <v>39</v>
      </c>
      <c r="G8" s="4">
        <f>E8*12.5</f>
        <v>0.15</v>
      </c>
    </row>
    <row r="9">
      <c r="A9" t="s">
        <v>40</v>
      </c>
      <c r="B9" t="s">
        <v>41</v>
      </c>
      <c r="C9" t="s">
        <v>42</v>
      </c>
      <c r="D9" s="9">
        <v>0.03</v>
      </c>
      <c r="E9" s="11">
        <f>D9*$B$2</f>
        <v>0.03</v>
      </c>
      <c r="F9" t="s">
        <v>39</v>
      </c>
      <c r="G9" s="4">
        <f>E9*9.5</f>
        <v>0.285</v>
      </c>
    </row>
    <row r="10">
      <c r="A10" t="s">
        <v>43</v>
      </c>
      <c r="B10" t="s">
        <v>44</v>
      </c>
      <c r="C10" t="s">
        <v>45</v>
      </c>
      <c r="D10" s="9">
        <v>0.27</v>
      </c>
      <c r="E10" s="11">
        <f>D10*$B$2</f>
        <v>0.27</v>
      </c>
      <c r="F10" t="s">
        <v>39</v>
      </c>
      <c r="G10" s="4">
        <f>E10*25.01</f>
        <v>6.7527</v>
      </c>
    </row>
    <row r="11">
      <c r="A11" t="s">
        <v>46</v>
      </c>
      <c r="B11" t="s">
        <v>47</v>
      </c>
      <c r="C11" t="s">
        <v>48</v>
      </c>
      <c r="D11" s="9">
        <v>0.1</v>
      </c>
      <c r="E11" s="11">
        <f>D11*$B$2</f>
        <v>0.1</v>
      </c>
      <c r="F11" t="s">
        <v>49</v>
      </c>
      <c r="G11" s="4">
        <f>E11*20.35</f>
        <v>2.035</v>
      </c>
    </row>
    <row r="12">
      <c r="A12" t="s">
        <v>50</v>
      </c>
      <c r="B12" t="s">
        <v>51</v>
      </c>
      <c r="C12" t="s">
        <v>52</v>
      </c>
      <c r="D12" s="9">
        <v>10</v>
      </c>
      <c r="E12" s="11">
        <f>D12*$B$2</f>
        <v>10</v>
      </c>
      <c r="F12" t="s">
        <v>39</v>
      </c>
      <c r="G12" s="4">
        <f>E12*1.4</f>
        <v>14</v>
      </c>
    </row>
    <row r="13">
      <c r="A13" t="s">
        <v>53</v>
      </c>
      <c r="B13" t="s">
        <v>54</v>
      </c>
      <c r="C13" t="s">
        <v>55</v>
      </c>
      <c r="D13" s="9">
        <v>0.1</v>
      </c>
      <c r="E13" s="11">
        <f>D13*$B$2</f>
        <v>0.1</v>
      </c>
      <c r="F13" t="s">
        <v>39</v>
      </c>
      <c r="G13" s="4">
        <f>E13*0.35</f>
        <v>0.035</v>
      </c>
    </row>
    <row r="14">
      <c r="A14" t="s">
        <v>56</v>
      </c>
      <c r="B14" t="s">
        <v>57</v>
      </c>
      <c r="C14" t="s">
        <v>58</v>
      </c>
      <c r="D14" s="9">
        <v>2.5</v>
      </c>
      <c r="E14" s="11">
        <f>D14*$B$2</f>
        <v>2.5</v>
      </c>
      <c r="F14" t="s">
        <v>39</v>
      </c>
      <c r="G14" s="4">
        <f>E14*3.89</f>
        <v>9.725</v>
      </c>
    </row>
    <row r="15">
      <c r="A15"/>
      <c r="B15"/>
      <c r="C15"/>
      <c r="D15"/>
      <c r="E15"/>
      <c r="F15" t="s" s="3">
        <v>59</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60</v>
      </c>
      <c r="B1" t="s" s="2">
        <v>61</v>
      </c>
      <c r="C1" t="s" s="2">
        <v>62</v>
      </c>
      <c r="D1" t="s" s="2">
        <v>63</v>
      </c>
      <c r="E1" t="s" s="2">
        <v>30</v>
      </c>
      <c r="F1" t="s" s="2">
        <v>5</v>
      </c>
    </row>
    <row r="2">
      <c r="A2">
        <v>0</v>
      </c>
      <c r="B2" t="s">
        <v>2</v>
      </c>
      <c r="C2" t="s">
        <v>64</v>
      </c>
      <c r="D2" s="11">
        <v>100</v>
      </c>
      <c r="E2" t="s">
        <v>25</v>
      </c>
      <c r="F2" t="s">
        <v>65</v>
      </c>
    </row>
    <row r="3">
      <c r="A3">
        <v>1</v>
      </c>
      <c r="B3" t="s">
        <v>66</v>
      </c>
      <c r="C3" t="s">
        <v>67</v>
      </c>
      <c r="D3" s="11">
        <v>10</v>
      </c>
      <c r="E3" t="s">
        <v>39</v>
      </c>
      <c r="F3" t="s">
        <v>52</v>
      </c>
    </row>
    <row r="4">
      <c r="A4">
        <v>1</v>
      </c>
      <c r="B4" t="s">
        <v>68</v>
      </c>
      <c r="C4" t="s">
        <v>67</v>
      </c>
      <c r="D4" s="11">
        <v>2.5</v>
      </c>
      <c r="E4" t="s">
        <v>39</v>
      </c>
      <c r="F4" t="s">
        <v>58</v>
      </c>
    </row>
    <row r="5">
      <c r="A5">
        <v>1</v>
      </c>
      <c r="B5" t="s">
        <v>69</v>
      </c>
      <c r="C5" t="s">
        <v>64</v>
      </c>
      <c r="D5" s="11">
        <v>18</v>
      </c>
      <c r="E5" t="s">
        <v>35</v>
      </c>
      <c r="F5" t="s">
        <v>70</v>
      </c>
    </row>
    <row r="6">
      <c r="A6">
        <v>2</v>
      </c>
      <c r="B6" t="s">
        <v>71</v>
      </c>
      <c r="C6" t="s">
        <v>67</v>
      </c>
      <c r="D6" s="11">
        <v>17.73</v>
      </c>
      <c r="E6" t="s">
        <v>35</v>
      </c>
      <c r="F6" t="s">
        <v>34</v>
      </c>
    </row>
    <row r="7">
      <c r="A7">
        <v>2</v>
      </c>
      <c r="B7" t="s">
        <v>72</v>
      </c>
      <c r="C7" t="s">
        <v>67</v>
      </c>
      <c r="D7" s="11">
        <v>0.27</v>
      </c>
      <c r="E7" t="s">
        <v>39</v>
      </c>
      <c r="F7" t="s">
        <v>45</v>
      </c>
    </row>
    <row r="8">
      <c r="A8">
        <v>1</v>
      </c>
      <c r="B8" t="s">
        <v>73</v>
      </c>
      <c r="C8" t="s">
        <v>67</v>
      </c>
      <c r="D8" s="11">
        <v>0.03</v>
      </c>
      <c r="E8" t="s">
        <v>39</v>
      </c>
      <c r="F8" t="s">
        <v>42</v>
      </c>
    </row>
    <row r="9">
      <c r="A9">
        <v>1</v>
      </c>
      <c r="B9" t="s">
        <v>74</v>
      </c>
      <c r="C9" t="s">
        <v>64</v>
      </c>
      <c r="D9" s="11">
        <v>0.5</v>
      </c>
      <c r="E9" t="s">
        <v>35</v>
      </c>
      <c r="F9" t="s">
        <v>75</v>
      </c>
    </row>
    <row r="10">
      <c r="A10">
        <v>2</v>
      </c>
      <c r="B10" t="s">
        <v>76</v>
      </c>
      <c r="C10" t="s">
        <v>67</v>
      </c>
      <c r="D10" s="11">
        <v>0.1</v>
      </c>
      <c r="E10" t="s">
        <v>49</v>
      </c>
      <c r="F10" t="s">
        <v>48</v>
      </c>
    </row>
    <row r="11">
      <c r="A11">
        <v>1</v>
      </c>
      <c r="B11" t="s">
        <v>77</v>
      </c>
      <c r="C11" t="s">
        <v>67</v>
      </c>
      <c r="D11" s="11">
        <v>0.1</v>
      </c>
      <c r="E11" t="s">
        <v>39</v>
      </c>
      <c r="F11" t="s">
        <v>55</v>
      </c>
    </row>
    <row r="12">
      <c r="A12">
        <v>1</v>
      </c>
      <c r="B12" t="s">
        <v>78</v>
      </c>
      <c r="C12" t="s">
        <v>67</v>
      </c>
      <c r="D12" s="11">
        <v>0.012</v>
      </c>
      <c r="E12" t="s">
        <v>39</v>
      </c>
      <c r="F1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79</v>
      </c>
      <c r="B1" t="s" s="2">
        <v>80</v>
      </c>
      <c r="C1" t="s" s="2">
        <v>81</v>
      </c>
      <c r="D1" t="s" s="2">
        <v>82</v>
      </c>
      <c r="E1" t="s" s="2">
        <v>83</v>
      </c>
      <c r="F1" t="s" s="2">
        <v>84</v>
      </c>
    </row>
    <row r="2">
      <c r="A2" t="s">
        <v>2</v>
      </c>
      <c r="B2">
        <v>1</v>
      </c>
      <c r="C2"/>
      <c r="D2" t="inlineStr" s="13">
        <is>
          <t>Mise en place du poste de travail — Vérifier les D.L.C., peser les denrées, sélectionner le matériel. Désinfecter le matériel et le poste de travail suivant les protocoles. Mettre en fonction l'armoire de maintien en température chaude.</t>
        </is>
      </c>
      <c r="E2" t="s" s="13"/>
      <c r="F2"/>
    </row>
    <row r="3">
      <c r="A3" t="s">
        <v>2</v>
      </c>
      <c r="B3">
        <v>2</v>
      </c>
      <c r="C3"/>
      <c r="D3" t="inlineStr" s="13">
        <is>
          <t>Préparations préliminaires — Dans un rondeau, réaliser 18 litres de fond blanc de veau, à partir de fond déshydraté, en se reportant aux recommandations du fabricant. Maintenir au chaud en attente d'utilisation. Laver et égoutter le riz. Préchauffer le four en position mixte à + 170 °C.</t>
        </is>
      </c>
      <c r="E3" t="s" s="13"/>
      <c r="F3"/>
    </row>
    <row r="4">
      <c r="A4" t="s">
        <v>2</v>
      </c>
      <c r="B4">
        <v>3</v>
      </c>
      <c r="C4"/>
      <c r="D4" t="inlineStr" s="13">
        <is>
          <t>Confectionner le riz pilaf — Dans une sauteuse, faire revenir avec 1/4 de litre d'huile, les oignons sans trop de coloration. Mettre 2,5 kg de riz dans chacun des 4 bacs GN 1/1 H 100. Répartir les oignons dans les 4 bacs GN. Mélanger intimement, à l'aide d'une écumoire, tous les éléments dans chaque bac. Ajouter les condiments et les épices. Mouiller chaque bac avec 4,5 litres de fond blanc de veau ou de volaille. Couvrir les bacs. Positionner les bacs sur l'échelle de cuisson. Enfourner et cuire pendant 45 minutes. Vérifier la cuisson. Le riz doit avoir absorbé tout le liquide de cuisson. Respecter la procédure de fin de cuisson. À la sortie du four, égrener le riz à l'aide d'une fourchette de service. Stocker en armoire chaude et maintenir à + 63 °C en attente de consommation.</t>
        </is>
      </c>
      <c r="E4" t="s" s="13"/>
      <c r="F4"/>
    </row>
    <row r="5">
      <c r="A5" t="s">
        <v>2</v>
      </c>
      <c r="B5">
        <v>4</v>
      </c>
      <c r="C5"/>
      <c r="D5" t="inlineStr" s="13">
        <is>
          <t>Commentaires — Ce riz pilaf (ou pilaw) sert de base au risotto. On peut le servir moulé à l'aide par exemple d'un ramequin préalablement mouillé. NB : on trouve plusieurs écritures du mot pilaf : pilaff, pilaw. Vient du turc et emprunté au persan pîlãv.</t>
        </is>
      </c>
      <c r="E5" t="s" s="13"/>
      <c r="F5"/>
    </row>
    <row r="6">
      <c r="A6" t="s">
        <v>85</v>
      </c>
      <c r="B6">
        <v>1</v>
      </c>
      <c r="C6" t="s">
        <v>86</v>
      </c>
      <c r="D6" t="s" s="13">
        <v>87</v>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88</v>
      </c>
      <c r="B1"/>
      <c r="C1"/>
      <c r="D1"/>
    </row>
    <row r="2">
      <c r="A2" t="str" s="14">
        <f>"GRO_CDC_189 · GRO.GARNITUR · référence : "&amp;Besoins!B3&amp;" "&amp;Besoins!C3&amp;" · multiplicateur réglable sur la feuille ""Besoins"""</f>
        <v>GRO_CDC_189 · GRO.GARNITUR · référence : 100 pc · multiplicateur réglable sur la feuille </v>
      </c>
      <c r="B2"/>
      <c r="C2"/>
      <c r="D2"/>
    </row>
    <row r="3">
      <c r="A3"/>
      <c r="B3"/>
      <c r="C3"/>
      <c r="D3"/>
    </row>
    <row r="4">
      <c r="A4" t="s" s="15">
        <v>89</v>
      </c>
      <c r="B4"/>
      <c r="C4"/>
      <c r="D4"/>
    </row>
    <row r="5">
      <c r="A5" t="s" s="16">
        <v>90</v>
      </c>
      <c r="B5" t="str" s="13">
        <f>Procedure!D2</f>
        <v>Mise en place du poste de travail — Vérifier les D.L.C., peser les denrées, sélectionner le matériel. Désinfecter le matériel et le poste de travail suivant les protocoles. Mettre en fonction l'armoire de maintien en température chaude.</v>
      </c>
      <c r="C5"/>
      <c r="D5"/>
    </row>
    <row r="6">
      <c r="A6" t="s" s="16">
        <v>91</v>
      </c>
      <c r="B6" t="str" s="13">
        <f>Procedure!D3</f>
        <v>Préparations préliminaires — Dans un rondeau, réaliser 18 litres de fond blanc de veau, à partir de fond déshydraté, en se reportant aux recommandations du fabricant. Maintenir au chaud en attente d'utilisation. Laver et égoutter le riz. Préchauffer le four en position mixte à + 170 °C.</v>
      </c>
      <c r="C6"/>
      <c r="D6"/>
    </row>
    <row r="7">
      <c r="A7"/>
      <c r="B7" t="s">
        <v>92</v>
      </c>
      <c r="C7" s="11">
        <f>'Besoins'!$B$2*18</f>
        <v>18</v>
      </c>
      <c r="D7" t="s">
        <v>35</v>
      </c>
    </row>
    <row r="8">
      <c r="A8"/>
      <c r="B8" t="str">
        <f>Besoins!B12</f>
        <v>Riz long étuvé</v>
      </c>
      <c r="C8" s="11">
        <f>Besoins!E12</f>
        <v>10</v>
      </c>
      <c r="D8" t="str">
        <f>Besoins!F12</f>
        <v>kg</v>
      </c>
    </row>
    <row r="9">
      <c r="A9" t="s" s="16">
        <v>93</v>
      </c>
      <c r="B9" t="str" s="13">
        <f>Procedure!D4</f>
        <v>Confectionner le riz pilaf — Dans une sauteuse, faire revenir avec 1/4 de litre d'huile, les oignons sans trop de coloration. Mettre 2,5 kg de riz dans chacun des 4 bacs GN 1/1 H 100. Répartir les oignons dans les 4 bacs GN. Mélanger intimement, à l'aide d'une écumoire, tous les éléments dans chaque bac. Ajouter les condiments et les épices. Mouiller chaque bac avec 4,5 litres de fond blanc de veau ou de volaille. Couvrir les bacs. Positionner les bacs sur l'échelle de cuisson. Enfourner et cuire pendant 45 minutes. Vérifier la cuisson. Le riz doit avoir absorbé tout le liquide de cuisson. Respecter la procédure de fin de cuisson. À la sortie du four, égrener le riz à l'aide d'une fourchette de service. Stocker en armoire chaude et maintenir à + 63 °C en attente de consommation.</v>
      </c>
      <c r="C9"/>
      <c r="D9"/>
    </row>
    <row r="10">
      <c r="A10"/>
      <c r="B10" t="s">
        <v>94</v>
      </c>
      <c r="C10" s="11">
        <f>'Besoins'!$B$2*0.5</f>
        <v>0.5</v>
      </c>
      <c r="D10" t="s">
        <v>35</v>
      </c>
    </row>
    <row r="11">
      <c r="A11"/>
      <c r="B11" t="str">
        <f>Besoins!B14</f>
        <v>Oignons émincés surgelés</v>
      </c>
      <c r="C11" s="11">
        <f>Besoins!E14</f>
        <v>2.5</v>
      </c>
      <c r="D11" t="str">
        <f>Besoins!F14</f>
        <v>kg</v>
      </c>
    </row>
    <row r="12">
      <c r="A12"/>
      <c r="B12" t="str">
        <f>Besoins!B9</f>
        <v>Herbes de Provence</v>
      </c>
      <c r="C12" s="11">
        <f>Besoins!E9</f>
        <v>0.03</v>
      </c>
      <c r="D12" t="str">
        <f>Besoins!F9</f>
        <v>kg</v>
      </c>
    </row>
    <row r="13">
      <c r="A13"/>
      <c r="B13" t="str">
        <f>Besoins!B13</f>
        <v>Sel fin de cuisine</v>
      </c>
      <c r="C13" s="11">
        <f>Besoins!E13</f>
        <v>0.1</v>
      </c>
      <c r="D13" t="str">
        <f>Besoins!F13</f>
        <v>kg</v>
      </c>
    </row>
    <row r="14">
      <c r="A14"/>
      <c r="B14" t="str">
        <f>Besoins!B8</f>
        <v>Poivre noir moulu</v>
      </c>
      <c r="C14" s="11">
        <f>Besoins!E8</f>
        <v>0.012</v>
      </c>
      <c r="D14" t="str">
        <f>Besoins!F8</f>
        <v>kg</v>
      </c>
    </row>
    <row r="15">
      <c r="A15" t="s" s="16">
        <v>95</v>
      </c>
      <c r="B15" t="str" s="13">
        <f>Procedure!D5</f>
        <v>Commentaires — Ce riz pilaf (ou pilaw) sert de base au risotto. On peut le servir moulé à l'aide par exemple d'un ramequin préalablement mouillé. NB : on trouve plusieurs écritures du mot pilaf : pilaff, pilaw. Vient du turc et emprunté au persan pîlãv.</v>
      </c>
      <c r="C15"/>
      <c r="D15"/>
    </row>
    <row r="16">
      <c r="A16"/>
      <c r="B16"/>
      <c r="C16"/>
      <c r="D16"/>
    </row>
    <row r="17">
      <c r="A17" t="s" s="15">
        <v>96</v>
      </c>
      <c r="B17"/>
      <c r="C17"/>
      <c r="D17"/>
    </row>
    <row r="18">
      <c r="A18" t="s" s="16">
        <v>90</v>
      </c>
      <c r="B18" t="str" s="13">
        <f>"[DISSOUDRE] "&amp;Procedure!D6</f>
        <v>[DISSOUDRE] Délayer la poudre dans l'eau froide en fouettant, puis porter à ébullition en remuant régulièrement.</v>
      </c>
      <c r="C18"/>
      <c r="D18"/>
    </row>
    <row r="19">
      <c r="A19"/>
      <c r="B19" t="str">
        <f>Besoins!B7</f>
        <v>Eau (robinet - moy. France 2026)</v>
      </c>
      <c r="C19" s="11">
        <f>Besoins!E7</f>
        <v>17.73</v>
      </c>
      <c r="D19" t="str">
        <f>Besoins!F7</f>
        <v>lt</v>
      </c>
    </row>
    <row r="20">
      <c r="A20"/>
      <c r="B20" t="str">
        <f>Besoins!B10</f>
        <v>Fonds Blanc de Veau (Knorr Professional)</v>
      </c>
      <c r="C20" s="11">
        <f>Besoins!E10</f>
        <v>0.27</v>
      </c>
      <c r="D20" t="str">
        <f>Besoins!F10</f>
        <v>kg</v>
      </c>
    </row>
    <row r="21">
      <c r="A21"/>
      <c r="B21"/>
      <c r="C21"/>
      <c r="D21"/>
    </row>
    <row r="22">
      <c r="A22" t="s" s="17">
        <v>22</v>
      </c>
      <c r="B22"/>
      <c r="C22"/>
      <c r="D22"/>
    </row>
  </sheetData>
  <sheetProtection sheet="1" formatRows="0" formatColumns="0"/>
  <mergeCells count="10">
    <mergeCell ref="A1:D1"/>
    <mergeCell ref="A2:D2"/>
    <mergeCell ref="A4:D4"/>
    <mergeCell ref="B5:D5"/>
    <mergeCell ref="B6:D6"/>
    <mergeCell ref="B9:D9"/>
    <mergeCell ref="B15:D15"/>
    <mergeCell ref="A17:D17"/>
    <mergeCell ref="B18:D18"/>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2026-10-30T15:25:28Z</dcterms:created>
  <dc:title>RIZ PILAF</dc:title>
  <dc:subject/>
  <dc:creator>CUIS.web</dc:creator>
  <cp:lastModifiedBy/>
  <cp:keywords/>
  <dc:description>Export automatique — moteur récursif d'origine : Bernard Vandendaele</dc:description>
  <cp:category/>
  <dc:language>en-US</dc:language>
  <dcterms:modified xsi:type="dcterms:W3CDTF">2026-10-30T15:25:28Z</dcterms:modified>
  <cp:revision>1</cp:revision>
</cp:coreProperties>
</file>