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<sst xmlns="http://schemas.openxmlformats.org/spreadsheetml/2006/main" count="58" uniqueCount="58">
  <si>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</si>
  <si>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</si>
  <si>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</si>
  <si>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</si>
  <si>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</si>
  <si>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</si>
  <si>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</si>
  <si>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</si>
  <si>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</si>
  <si>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</si>
  <si>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</si>
  <si>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</si>
  <si>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</si>
  <si>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</si>
  <si>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</si>
  <si>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</si>
  <si>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</si>
  <si>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</si>
  <si>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</si>
  <si>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</si>
  <si>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</si>
  <si>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</si>
  <si>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</si>
  <si>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</si>
  <si>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</si>
  <si>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</si>
  <si>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</si>
  <si>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</si>
  <si>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</si>
  <si>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</si>
  <si>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</si>
  <si>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</si>
  <si>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</si>
  <si>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</si>
  <si>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</si>
  <si>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</si>
  <si>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</si>
  <si>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</si>
  <si>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Niveau</t>
  </si>
  <si>
    <t>Composant</t>
  </si>
  <si>
    <t>Type</t>
  </si>
  <si>
    <t>Quantité (× multiplicateur, voir feuille Besoins)</t>
  </si>
  <si>
    <t>journee</t>
  </si>
  <si>
    <t xml:space="preserve">    ↳ CRÈME CARAMEL (PIÈCE)</t>
  </si>
  <si>
    <t>recette</t>
  </si>
  <si>
    <t xml:space="preserve">        ↳ RAMEQUIN (DIAM. 5 CM.* H. 4 CM.)</t>
  </si>
  <si>
    <t>matiere</t>
  </si>
  <si>
    <t xml:space="preserve">        ↳ CARAMEL (conv.)</t>
  </si>
  <si>
    <t>conversion</t>
  </si>
  <si>
    <t xml:space="preserve">        ↳ FLAN (SAUCE)</t>
  </si>
  <si>
    <t xml:space="preserve">            ↳ LAIT</t>
  </si>
  <si>
    <t xml:space="preserve">            ↳ SUCRE (S2)</t>
  </si>
  <si>
    <t xml:space="preserve">            ↳ OEUF (P) (conv.)</t>
  </si>
  <si>
    <t>Fiche technique — 27/05/2017</t>
  </si>
  <si>
    <t>27/05/2017  00001177</t>
  </si>
  <si>
    <t>↳ CRÈME CARAMEL (PIÈCE)  00000389</t>
  </si>
  <si>
    <t>↳ 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</si>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</sst>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66</v>
      </c>
      <c r="E7" s="6">
        <f>D7*$B$2</f>
        <v>66</v>
      </c>
      <c r="F7" t="s">
        <v>3</v>
      </c>
      <c r="G7" s="9">
        <f>E7*0.27</f>
        <v>17.82</v>
      </c>
    </row>
    <row r="8">
      <c r="A8" t="s" s="8">
        <v>15</v>
      </c>
      <c r="B8" t="s">
        <v>16</v>
      </c>
      <c r="C8" t="s">
        <v>17</v>
      </c>
      <c r="D8" s="4">
        <v>0.264</v>
      </c>
      <c r="E8" s="6">
        <f>D8*$B$2</f>
        <v>0.264</v>
      </c>
      <c r="F8" t="s">
        <v>18</v>
      </c>
      <c r="G8" s="9">
        <f>E8*0.003</f>
        <v>0.000792</v>
      </c>
    </row>
    <row r="9">
      <c r="A9" t="s" s="8">
        <v>19</v>
      </c>
      <c r="B9" t="s">
        <v>20</v>
      </c>
      <c r="C9" t="s">
        <v>14</v>
      </c>
      <c r="D9" s="4">
        <v>8.25</v>
      </c>
      <c r="E9" s="6">
        <f>D9*$B$2</f>
        <v>8.25</v>
      </c>
      <c r="F9" t="s">
        <v>18</v>
      </c>
      <c r="G9" s="9">
        <f>E9*0.5999</f>
        <v>4.949175</v>
      </c>
    </row>
    <row r="10">
      <c r="A10" t="s" s="8">
        <v>21</v>
      </c>
      <c r="B10" t="s">
        <v>22</v>
      </c>
      <c r="C10" t="s">
        <v>23</v>
      </c>
      <c r="D10" s="4">
        <v>132</v>
      </c>
      <c r="E10" s="6">
        <f>D10*$B$2</f>
        <v>132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2.376</v>
      </c>
      <c r="E11" s="6">
        <f>D11*$B$2</f>
        <v>2.376</v>
      </c>
      <c r="F11" t="s">
        <v>27</v>
      </c>
      <c r="G11" s="9">
        <f>E11*0.95</f>
        <v>2.2572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s="12">
        <v>42882</v>
      </c>
      <c r="B2"/>
      <c r="C2"/>
      <c r="D2" t="s">
        <v>35</v>
      </c>
      <c r="E2"/>
      <c r="F2"/>
    </row>
    <row r="3">
      <c r="A3" t="s">
        <v>36</v>
      </c>
      <c r="B3"/>
      <c r="C3"/>
      <c r="D3" t="inlineStr" s="1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s="12">
        <v>42882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'Besoins'!$B$2*132</f>
        <v>132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'Besoins'!$B$2*132</f>
        <v>132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'Besoins'!$B$2*1.32</f>
        <v>1.32</v>
      </c>
      <c r="E5" t="s">
        <v>27</v>
      </c>
    </row>
    <row r="6">
      <c r="A6">
        <v>2</v>
      </c>
      <c r="B6" t="s">
        <v>49</v>
      </c>
      <c r="C6" t="s">
        <v>44</v>
      </c>
      <c r="D6" s="6">
        <f>'Besoins'!$B$2*13.2</f>
        <v>13.2</v>
      </c>
      <c r="E6" t="s">
        <v>18</v>
      </c>
    </row>
    <row r="7">
      <c r="A7">
        <v>3</v>
      </c>
      <c r="B7" t="s">
        <v>50</v>
      </c>
      <c r="C7" t="s">
        <v>46</v>
      </c>
      <c r="D7" s="6">
        <f>'Besoins'!$B$2*8.25</f>
        <v>8.25</v>
      </c>
      <c r="E7" t="s">
        <v>18</v>
      </c>
    </row>
    <row r="8">
      <c r="A8">
        <v>3</v>
      </c>
      <c r="B8" t="s">
        <v>51</v>
      </c>
      <c r="C8" t="s">
        <v>46</v>
      </c>
      <c r="D8" s="6">
        <f>'Besoins'!$B$2*1.32</f>
        <v>1.32</v>
      </c>
      <c r="E8" t="s">
        <v>27</v>
      </c>
    </row>
    <row r="9">
      <c r="A9">
        <v>3</v>
      </c>
      <c r="B9" t="s">
        <v>52</v>
      </c>
      <c r="C9" t="s">
        <v>48</v>
      </c>
      <c r="D9" s="6">
        <f>'Besoins'!$B$2*66</f>
        <v>66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4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s" s="16">
        <v>35</v>
      </c>
      <c r="C5"/>
      <c r="D5"/>
    </row>
    <row r="6">
      <c r="A6"/>
      <c r="B6"/>
      <c r="C6"/>
      <c r="D6"/>
    </row>
    <row r="7">
      <c r="A7" t="s" s="15">
        <v>55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5">
        <v>56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