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<sst xmlns="http://schemas.openxmlformats.org/spreadsheetml/2006/main" count="131" uniqueCount="131">
  <si>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</si>
  <si>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</si>
  <si>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JAMBALAYA DE POULET</t>
  </si>
  <si>
    <t>Code</t>
  </si>
  <si>
    <t>GRO_CDC_143</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</si>
  <si>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</si>
  <si>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</si>
  <si>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</si>
  <si>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</si>
  <si>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</si>
  <si>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</si>
  <si>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</si>
  <si>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</si>
  <si>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</si>
  <si>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</si>
  <si>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</si>
  <si>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</si>
  <si>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</si>
  <si>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</si>
  <si>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</si>
  <si>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</si>
  <si>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</si>
  <si>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</si>
  <si>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</si>
  <si>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</si>
  <si>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</si>
  <si>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</si>
  <si>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</si>
  <si>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</si>
  <si>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</si>
  <si>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</si>
  <si>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</si>
  <si>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</si>
  <si>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</si>
  <si>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</si>
  <si>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</si>
  <si>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</si>
  <si>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</si>
  <si>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</si>
  <si>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</si>
  <si>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</si>
  <si>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</si>
  <si>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</si>
  <si>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</si>
  <si>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</si>
  <si>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</si>
  <si>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</si>
  <si>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</si>
  <si>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</si>
  <si>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</si>
  <si>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</si>
  <si>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</si>
  <si>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</si>
  <si>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</si>
  <si>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</si>
  <si>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</si>
  <si>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</si>
  <si>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</si>
  <si>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</si>
  <si>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</si>
  <si>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</si>
  <si>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</si>
  <si>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</si>
  <si>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</si>
  <si>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</si>
  <si>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</si>
  <si>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</si>
  <si>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</si>
  <si>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</si>
  <si>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</si>
  <si>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</si>
  <si>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</si>
  <si>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</si>
  <si>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</si>
  <si>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</si>
  <si>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</si>
  <si>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</si>
  <si>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</si>
  <si>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</si>
  <si>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</si>
  <si>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</si>
  <si>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</si>
  <si>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</si>
  <si>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</si>
  <si>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</si>
  <si>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</si>
  <si>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</si>
  <si>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</si>
  <si>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</si>
  <si>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</si>
  <si>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</si>
  <si>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</si>
  <si>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</si>
  <si>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 (robinet - moy. France 2026)</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</si>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</sst>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160.866574</v>
      </c>
    </row>
    <row r="12">
      <c r="A12" t="s" s="3">
        <v>17</v>
      </c>
      <c r="B12" s="4">
        <v>1.60866574</v>
      </c>
    </row>
    <row r="13">
      <c r="A13"/>
      <c r="B13"/>
    </row>
    <row r="14">
      <c r="A14" t="s" s="5">
        <v>18</v>
      </c>
      <c r="B14" t="s" s="5">
        <v>15</v>
      </c>
    </row>
    <row r="15">
      <c r="A15" t="s" s="5">
        <v>19</v>
      </c>
      <c r="B15" s="6">
        <v>160.866574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15.68</v>
      </c>
      <c r="E7" s="11">
        <f>D7*$B$2</f>
        <v>15.68</v>
      </c>
      <c r="F7" t="s">
        <v>35</v>
      </c>
      <c r="G7" s="4">
        <f>E7*0.0043</f>
        <v>0.067424</v>
      </c>
    </row>
    <row r="8">
      <c r="A8" t="s">
        <v>36</v>
      </c>
      <c r="B8" t="s">
        <v>37</v>
      </c>
      <c r="C8" t="s">
        <v>38</v>
      </c>
      <c r="D8" s="9">
        <v>1</v>
      </c>
      <c r="E8" s="11">
        <f>D8*$B$2</f>
        <v>1</v>
      </c>
      <c r="F8" t="s">
        <v>25</v>
      </c>
      <c r="G8" s="4">
        <f>E8*2.645</f>
        <v>2.645</v>
      </c>
    </row>
    <row r="9">
      <c r="A9" t="s">
        <v>39</v>
      </c>
      <c r="B9" t="s">
        <v>40</v>
      </c>
      <c r="C9" t="s">
        <v>41</v>
      </c>
      <c r="D9" s="9">
        <v>0.05</v>
      </c>
      <c r="E9" s="11">
        <f>D9*$B$2</f>
        <v>0.05</v>
      </c>
      <c r="F9" t="s">
        <v>42</v>
      </c>
      <c r="G9" s="4">
        <f>E9*6.8</f>
        <v>0.34</v>
      </c>
    </row>
    <row r="10">
      <c r="A10" t="s">
        <v>43</v>
      </c>
      <c r="B10" t="s">
        <v>44</v>
      </c>
      <c r="C10" t="s">
        <v>41</v>
      </c>
      <c r="D10" s="9">
        <v>0.008</v>
      </c>
      <c r="E10" s="11">
        <f>D10*$B$2</f>
        <v>0.008</v>
      </c>
      <c r="F10" t="s">
        <v>42</v>
      </c>
      <c r="G10" s="4">
        <f>E10*9.8</f>
        <v>0.0784</v>
      </c>
    </row>
    <row r="11">
      <c r="A11" t="s">
        <v>45</v>
      </c>
      <c r="B11" t="s">
        <v>46</v>
      </c>
      <c r="C11" t="s">
        <v>41</v>
      </c>
      <c r="D11" s="9">
        <v>0.01</v>
      </c>
      <c r="E11" s="11">
        <f>D11*$B$2</f>
        <v>0.01</v>
      </c>
      <c r="F11" t="s">
        <v>42</v>
      </c>
      <c r="G11" s="4">
        <f>E11*12.5</f>
        <v>0.125</v>
      </c>
    </row>
    <row r="12">
      <c r="A12" t="s">
        <v>47</v>
      </c>
      <c r="B12" t="s">
        <v>48</v>
      </c>
      <c r="C12" t="s">
        <v>49</v>
      </c>
      <c r="D12" s="9">
        <v>0.06</v>
      </c>
      <c r="E12" s="11">
        <f>D12*$B$2</f>
        <v>0.06</v>
      </c>
      <c r="F12" t="s">
        <v>42</v>
      </c>
      <c r="G12" s="4">
        <f>E12*28</f>
        <v>1.68</v>
      </c>
    </row>
    <row r="13">
      <c r="A13" t="s">
        <v>50</v>
      </c>
      <c r="B13" t="s">
        <v>51</v>
      </c>
      <c r="C13" t="s">
        <v>52</v>
      </c>
      <c r="D13" s="9">
        <v>0.2</v>
      </c>
      <c r="E13" s="11">
        <f>D13*$B$2</f>
        <v>0.2</v>
      </c>
      <c r="F13" t="s">
        <v>42</v>
      </c>
      <c r="G13" s="4">
        <f>E13*0.56</f>
        <v>0.112</v>
      </c>
    </row>
    <row r="14">
      <c r="A14" t="s">
        <v>53</v>
      </c>
      <c r="B14" t="s">
        <v>54</v>
      </c>
      <c r="C14" t="s">
        <v>55</v>
      </c>
      <c r="D14" s="9">
        <v>0.32</v>
      </c>
      <c r="E14" s="11">
        <f>D14*$B$2</f>
        <v>0.32</v>
      </c>
      <c r="F14" t="s">
        <v>42</v>
      </c>
      <c r="G14" s="4">
        <f>E14*18.8</f>
        <v>6.016</v>
      </c>
    </row>
    <row r="15">
      <c r="A15" t="s">
        <v>56</v>
      </c>
      <c r="B15" t="s">
        <v>57</v>
      </c>
      <c r="C15" t="s">
        <v>58</v>
      </c>
      <c r="D15" s="9">
        <v>0.75</v>
      </c>
      <c r="E15" s="11">
        <f>D15*$B$2</f>
        <v>0.75</v>
      </c>
      <c r="F15" t="s">
        <v>42</v>
      </c>
      <c r="G15" s="4">
        <f>E15*3.6</f>
        <v>2.7</v>
      </c>
    </row>
    <row r="16">
      <c r="A16" t="s">
        <v>59</v>
      </c>
      <c r="B16" t="s">
        <v>60</v>
      </c>
      <c r="C16" t="s">
        <v>61</v>
      </c>
      <c r="D16" s="9">
        <v>2</v>
      </c>
      <c r="E16" s="11">
        <f>D16*$B$2</f>
        <v>2</v>
      </c>
      <c r="F16" t="s">
        <v>62</v>
      </c>
      <c r="G16" s="4">
        <f>E16*0.45</f>
        <v>0.9</v>
      </c>
    </row>
    <row r="17">
      <c r="A17" t="s">
        <v>63</v>
      </c>
      <c r="B17" t="s">
        <v>64</v>
      </c>
      <c r="C17" t="s">
        <v>65</v>
      </c>
      <c r="D17" s="9">
        <v>0.25</v>
      </c>
      <c r="E17" s="11">
        <f>D17*$B$2</f>
        <v>0.25</v>
      </c>
      <c r="F17" t="s">
        <v>42</v>
      </c>
      <c r="G17" s="4">
        <f>E17*8.11</f>
        <v>2.0275</v>
      </c>
    </row>
    <row r="18">
      <c r="A18" t="s">
        <v>66</v>
      </c>
      <c r="B18" t="s">
        <v>67</v>
      </c>
      <c r="C18" t="s">
        <v>68</v>
      </c>
      <c r="D18" s="9">
        <v>10</v>
      </c>
      <c r="E18" s="11">
        <f>D18*$B$2</f>
        <v>10</v>
      </c>
      <c r="F18" t="s">
        <v>42</v>
      </c>
      <c r="G18" s="4">
        <f>E18*1.4</f>
        <v>14</v>
      </c>
    </row>
    <row r="19">
      <c r="A19" t="s">
        <v>69</v>
      </c>
      <c r="B19" t="s">
        <v>70</v>
      </c>
      <c r="C19" t="s">
        <v>71</v>
      </c>
      <c r="D19" s="9">
        <v>0.015</v>
      </c>
      <c r="E19" s="11">
        <f>D19*$B$2</f>
        <v>0.015</v>
      </c>
      <c r="F19" t="s">
        <v>42</v>
      </c>
      <c r="G19" s="4">
        <f>E19*0.35</f>
        <v>0.00525</v>
      </c>
    </row>
    <row r="20">
      <c r="A20" t="s">
        <v>72</v>
      </c>
      <c r="B20" t="s">
        <v>73</v>
      </c>
      <c r="C20" t="s">
        <v>74</v>
      </c>
      <c r="D20" s="9">
        <v>3</v>
      </c>
      <c r="E20" s="11">
        <f>D20*$B$2</f>
        <v>3</v>
      </c>
      <c r="F20" t="s">
        <v>42</v>
      </c>
      <c r="G20" s="4">
        <f>E20*3.89</f>
        <v>11.67</v>
      </c>
    </row>
    <row r="21">
      <c r="A21" t="s">
        <v>75</v>
      </c>
      <c r="B21" t="s">
        <v>76</v>
      </c>
      <c r="C21" t="s">
        <v>77</v>
      </c>
      <c r="D21" s="9">
        <v>15</v>
      </c>
      <c r="E21" s="11">
        <f>D21*$B$2</f>
        <v>15</v>
      </c>
      <c r="F21" t="s">
        <v>42</v>
      </c>
      <c r="G21" s="4">
        <f>E21*7.9</f>
        <v>118.5</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15</v>
      </c>
      <c r="E3" t="s">
        <v>42</v>
      </c>
      <c r="F3" t="s">
        <v>77</v>
      </c>
    </row>
    <row r="4">
      <c r="A4">
        <v>1</v>
      </c>
      <c r="B4" t="s">
        <v>87</v>
      </c>
      <c r="C4" t="s">
        <v>86</v>
      </c>
      <c r="D4" s="11">
        <v>10</v>
      </c>
      <c r="E4" t="s">
        <v>42</v>
      </c>
      <c r="F4" t="s">
        <v>68</v>
      </c>
    </row>
    <row r="5">
      <c r="A5">
        <v>1</v>
      </c>
      <c r="B5" t="s">
        <v>88</v>
      </c>
      <c r="C5" t="s">
        <v>83</v>
      </c>
      <c r="D5" s="11">
        <v>16</v>
      </c>
      <c r="E5" t="s">
        <v>35</v>
      </c>
      <c r="F5" t="s">
        <v>89</v>
      </c>
    </row>
    <row r="6">
      <c r="A6">
        <v>1</v>
      </c>
      <c r="B6" t="s">
        <v>90</v>
      </c>
      <c r="C6" t="s">
        <v>86</v>
      </c>
      <c r="D6" s="11">
        <v>0.75</v>
      </c>
      <c r="E6" t="s">
        <v>42</v>
      </c>
      <c r="F6" t="s">
        <v>58</v>
      </c>
    </row>
    <row r="7">
      <c r="A7">
        <v>1</v>
      </c>
      <c r="B7" t="s">
        <v>91</v>
      </c>
      <c r="C7" t="s">
        <v>86</v>
      </c>
      <c r="D7" s="11">
        <v>0.2</v>
      </c>
      <c r="E7" t="s">
        <v>42</v>
      </c>
      <c r="F7" t="s">
        <v>52</v>
      </c>
    </row>
    <row r="8">
      <c r="A8">
        <v>1</v>
      </c>
      <c r="B8" t="s">
        <v>92</v>
      </c>
      <c r="C8" t="s">
        <v>86</v>
      </c>
      <c r="D8" s="11">
        <v>3</v>
      </c>
      <c r="E8" t="s">
        <v>42</v>
      </c>
      <c r="F8" t="s">
        <v>74</v>
      </c>
    </row>
    <row r="9">
      <c r="A9">
        <v>2</v>
      </c>
      <c r="B9" t="s">
        <v>93</v>
      </c>
      <c r="C9" t="s">
        <v>86</v>
      </c>
      <c r="D9" s="11">
        <v>15.68</v>
      </c>
      <c r="E9" t="s">
        <v>35</v>
      </c>
      <c r="F9" t="s">
        <v>34</v>
      </c>
    </row>
    <row r="10">
      <c r="A10">
        <v>2</v>
      </c>
      <c r="B10" t="s">
        <v>94</v>
      </c>
      <c r="C10" t="s">
        <v>86</v>
      </c>
      <c r="D10" s="11">
        <v>0.32</v>
      </c>
      <c r="E10" t="s">
        <v>42</v>
      </c>
      <c r="F10" t="s">
        <v>55</v>
      </c>
    </row>
    <row r="11">
      <c r="A11">
        <v>1</v>
      </c>
      <c r="B11" t="s">
        <v>95</v>
      </c>
      <c r="C11" t="s">
        <v>86</v>
      </c>
      <c r="D11" s="11">
        <v>0.25</v>
      </c>
      <c r="E11" t="s">
        <v>42</v>
      </c>
      <c r="F11" t="s">
        <v>65</v>
      </c>
    </row>
    <row r="12">
      <c r="A12">
        <v>1</v>
      </c>
      <c r="B12" t="s">
        <v>96</v>
      </c>
      <c r="C12" t="s">
        <v>83</v>
      </c>
      <c r="D12" s="11">
        <v>1</v>
      </c>
      <c r="E12" t="s">
        <v>25</v>
      </c>
      <c r="F12" t="s">
        <v>89</v>
      </c>
    </row>
    <row r="13">
      <c r="A13">
        <v>2</v>
      </c>
      <c r="B13" t="s">
        <v>97</v>
      </c>
      <c r="C13" t="s">
        <v>83</v>
      </c>
      <c r="D13" s="11">
        <v>2.3</v>
      </c>
      <c r="E13" t="s">
        <v>42</v>
      </c>
      <c r="F13" t="s">
        <v>89</v>
      </c>
    </row>
    <row r="14">
      <c r="A14">
        <v>3</v>
      </c>
      <c r="B14" t="s">
        <v>98</v>
      </c>
      <c r="C14" t="s">
        <v>86</v>
      </c>
      <c r="D14" s="11">
        <v>1</v>
      </c>
      <c r="E14" t="s">
        <v>25</v>
      </c>
      <c r="F14" t="s">
        <v>38</v>
      </c>
    </row>
    <row r="15">
      <c r="A15">
        <v>1</v>
      </c>
      <c r="B15" t="s">
        <v>99</v>
      </c>
      <c r="C15" t="s">
        <v>83</v>
      </c>
      <c r="D15" s="11">
        <v>0.06</v>
      </c>
      <c r="E15" t="s">
        <v>42</v>
      </c>
      <c r="F15" t="s">
        <v>100</v>
      </c>
    </row>
    <row r="16">
      <c r="A16">
        <v>2</v>
      </c>
      <c r="B16" t="s">
        <v>101</v>
      </c>
      <c r="C16" t="s">
        <v>86</v>
      </c>
      <c r="D16" s="11">
        <v>2</v>
      </c>
      <c r="E16" t="s">
        <v>62</v>
      </c>
      <c r="F16" t="s">
        <v>61</v>
      </c>
    </row>
    <row r="17">
      <c r="A17">
        <v>1</v>
      </c>
      <c r="B17" t="s">
        <v>102</v>
      </c>
      <c r="C17" t="s">
        <v>86</v>
      </c>
      <c r="D17" s="11">
        <v>0.06</v>
      </c>
      <c r="E17" t="s">
        <v>42</v>
      </c>
      <c r="F17" t="s">
        <v>49</v>
      </c>
    </row>
    <row r="18">
      <c r="A18">
        <v>1</v>
      </c>
      <c r="B18" t="s">
        <v>103</v>
      </c>
      <c r="C18" t="s">
        <v>86</v>
      </c>
      <c r="D18" s="11">
        <v>0.015</v>
      </c>
      <c r="E18" t="s">
        <v>42</v>
      </c>
      <c r="F18" t="s">
        <v>71</v>
      </c>
    </row>
    <row r="19">
      <c r="A19">
        <v>1</v>
      </c>
      <c r="B19" t="s">
        <v>104</v>
      </c>
      <c r="C19" t="s">
        <v>86</v>
      </c>
      <c r="D19" s="11">
        <v>0.01</v>
      </c>
      <c r="E19" t="s">
        <v>42</v>
      </c>
      <c r="F19" t="s">
        <v>41</v>
      </c>
    </row>
    <row r="20">
      <c r="A20">
        <v>1</v>
      </c>
      <c r="B20" t="s">
        <v>105</v>
      </c>
      <c r="C20" t="s">
        <v>86</v>
      </c>
      <c r="D20" s="11">
        <v>0.008</v>
      </c>
      <c r="E20" t="s">
        <v>42</v>
      </c>
      <c r="F20" t="s">
        <v>41</v>
      </c>
    </row>
    <row r="21">
      <c r="A21">
        <v>1</v>
      </c>
      <c r="B21" t="s">
        <v>106</v>
      </c>
      <c r="C21" t="s">
        <v>86</v>
      </c>
      <c r="D21" s="11">
        <v>0.05</v>
      </c>
      <c r="E21" t="s">
        <v>42</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3"/>
      <c r="F3"/>
    </row>
    <row r="4">
      <c r="A4" t="s">
        <v>2</v>
      </c>
      <c r="B4">
        <v>3</v>
      </c>
      <c r="C4"/>
      <c r="D4" t="inlineStr" s="13">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3"/>
      <c r="F4"/>
    </row>
    <row r="5">
      <c r="A5" t="s">
        <v>2</v>
      </c>
      <c r="B5">
        <v>4</v>
      </c>
      <c r="C5"/>
      <c r="D5" t="s" s="13">
        <v>113</v>
      </c>
      <c r="E5" t="s" s="13"/>
      <c r="F5"/>
    </row>
    <row r="6">
      <c r="A6" t="s">
        <v>114</v>
      </c>
      <c r="B6">
        <v>1</v>
      </c>
      <c r="C6" t="s">
        <v>115</v>
      </c>
      <c r="D6" t="s" s="13">
        <v>116</v>
      </c>
      <c r="E6" t="s" s="13"/>
      <c r="F6"/>
    </row>
    <row r="7">
      <c r="A7" t="s">
        <v>117</v>
      </c>
      <c r="B7"/>
      <c r="C7"/>
      <c r="D7"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118</v>
      </c>
      <c r="B8"/>
      <c r="C8"/>
      <c r="D8"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119</v>
      </c>
      <c r="B1"/>
      <c r="C1"/>
      <c r="D1"/>
    </row>
    <row r="2">
      <c r="A2" t="str" s="14">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5">
        <v>120</v>
      </c>
      <c r="B4"/>
      <c r="C4"/>
      <c r="D4"/>
    </row>
    <row r="5">
      <c r="A5" t="s" s="16">
        <v>121</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122</v>
      </c>
      <c r="B6" t="str" s="13">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123</v>
      </c>
      <c r="C9" s="11">
        <f>'Besoins'!$B$2*1</f>
        <v>1</v>
      </c>
      <c r="D9" t="s">
        <v>25</v>
      </c>
    </row>
    <row r="10">
      <c r="A10"/>
      <c r="B10" t="s">
        <v>124</v>
      </c>
      <c r="C10" s="11">
        <f>'Besoins'!$B$2*0.06</f>
        <v>0.06</v>
      </c>
      <c r="D10" t="s">
        <v>42</v>
      </c>
    </row>
    <row r="11">
      <c r="A11" t="s" s="16">
        <v>125</v>
      </c>
      <c r="B11" t="str" s="13">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126</v>
      </c>
      <c r="C12" s="11">
        <f>'Besoins'!$B$2*16</f>
        <v>16</v>
      </c>
      <c r="D12" t="s">
        <v>35</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123</v>
      </c>
      <c r="C17" s="11">
        <f>'Besoins'!$B$2*1</f>
        <v>1</v>
      </c>
      <c r="D17" t="s">
        <v>25</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6">
        <v>127</v>
      </c>
      <c r="B23" t="str" s="13">
        <f>Procedure!D5</f>
        <v>Servir — Dressez à l'assiette en mettant en évidence la viande de volaille.</v>
      </c>
      <c r="C23"/>
      <c r="D23"/>
    </row>
    <row r="24">
      <c r="A24"/>
      <c r="B24"/>
      <c r="C24"/>
      <c r="D24"/>
    </row>
    <row r="25">
      <c r="A25" t="s" s="15">
        <v>128</v>
      </c>
      <c r="B25"/>
      <c r="C25"/>
      <c r="D25"/>
    </row>
    <row r="26">
      <c r="A26" t="s" s="16">
        <v>121</v>
      </c>
      <c r="B26" t="str" s="13">
        <f>"[DISSOUDRE] "&amp;Procedure!D6</f>
        <v>[DISSOUDRE] Délayer la poudre dans l'eau froide en fouettant, puis porter à ébullition en remuant régulièrement.</v>
      </c>
      <c r="C26"/>
      <c r="D26"/>
    </row>
    <row r="27">
      <c r="A27"/>
      <c r="B27" t="str">
        <f>Besoins!B7</f>
        <v>Eau (robinet - moy. France 2026)</v>
      </c>
      <c r="C27" s="11">
        <f>Besoins!E7</f>
        <v>15.68</v>
      </c>
      <c r="D27" t="str">
        <f>Besoins!F7</f>
        <v>lt</v>
      </c>
    </row>
    <row r="28">
      <c r="A28"/>
      <c r="B28" t="str">
        <f>Besoins!B14</f>
        <v>Bouillon de Volaille déshydraté (Knorr Professional)</v>
      </c>
      <c r="C28" s="11">
        <f>Besoins!E14</f>
        <v>0.32</v>
      </c>
      <c r="D28" t="str">
        <f>Besoins!F14</f>
        <v>kg</v>
      </c>
    </row>
    <row r="29">
      <c r="A29"/>
      <c r="B29"/>
      <c r="C29"/>
      <c r="D29"/>
    </row>
    <row r="30">
      <c r="A30" t="s" s="15">
        <v>129</v>
      </c>
      <c r="B30"/>
      <c r="C30"/>
      <c r="D30"/>
    </row>
    <row r="31">
      <c r="A31"/>
      <c r="B31"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5">
        <v>130</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