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<sst xmlns="http://schemas.openxmlformats.org/spreadsheetml/2006/main" count="138" uniqueCount="138">
  <si>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</si>
  <si>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</si>
  <si>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CURRY D'AGNEAU</t>
  </si>
  <si>
    <t>Code</t>
  </si>
  <si>
    <t>GRO_CDC_126</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</si>
  <si>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</si>
  <si>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</si>
  <si>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</si>
  <si>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</si>
  <si>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</si>
  <si>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</si>
  <si>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</si>
  <si>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</si>
  <si>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</si>
  <si>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</si>
  <si>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</si>
  <si>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</si>
  <si>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</si>
  <si>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</si>
  <si>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</si>
  <si>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</si>
  <si>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</si>
  <si>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</si>
  <si>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</si>
  <si>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</si>
  <si>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</si>
  <si>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</si>
  <si>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</si>
  <si>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</si>
  <si>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</si>
  <si>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</si>
  <si>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</si>
  <si>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</si>
  <si>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</si>
  <si>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</si>
  <si>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</si>
  <si>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</si>
  <si>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</si>
  <si>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</si>
  <si>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</si>
  <si>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</si>
  <si>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</si>
  <si>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</si>
  <si>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</si>
  <si>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</si>
  <si>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</si>
  <si>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</si>
  <si>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</si>
  <si>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FAR-T55</t>
  </si>
  <si>
    <t>Farine de blé T55</t>
  </si>
  <si>
    <t>Farines de blé</t>
  </si>
  <si>
    <t>KNORR-FBLANC-VEA</t>
  </si>
  <si>
    <t>Fonds Blanc de Veau (Knorr Professional)</t>
  </si>
  <si>
    <t>Fonds déshydratés et poudres</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</si>
  <si>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</si>
  <si>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</si>
  <si>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</si>
  <si>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</si>
  <si>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</si>
  <si>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</si>
  <si>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</si>
  <si>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</si>
  <si>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</si>
  <si>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</si>
  <si>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</si>
  <si>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</si>
  <si>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</si>
  <si>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</si>
  <si>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</si>
  <si>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</si>
  <si>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</si>
  <si>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</si>
  <si>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</si>
  <si>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</si>
  <si>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</si>
  <si>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</si>
  <si>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</si>
  <si>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</si>
  <si>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</si>
  <si>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</si>
  <si>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</si>
  <si>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</si>
  <si>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</si>
  <si>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</si>
  <si>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</si>
  <si>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</si>
  <si>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</si>
  <si>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</si>
  <si>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</si>
  <si>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</si>
  <si>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</si>
  <si>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</si>
  <si>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</si>
  <si>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Sel fin de cuisine</t>
  </si>
  <si>
    <t xml:space="preserve">    ↳ Beurre de cuisine bloc 10 kg</t>
  </si>
  <si>
    <t xml:space="preserve">    ↳ Crème liquide 30% MG UHT</t>
  </si>
  <si>
    <t xml:space="preserve">    ↳ Poivre noir moulu</t>
  </si>
  <si>
    <t xml:space="preserve">    ↳ Amandes effilées</t>
  </si>
  <si>
    <t xml:space="preserve">    ↳ Oignons émincés surgelés</t>
  </si>
  <si>
    <t xml:space="preserve">    ↳ Huile de tournesol raffinée vrac</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</si>
  <si>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</si>
  <si>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</si>
  <si>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</si>
  <si>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</si>
  <si>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</si>
  <si>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 boîte 4/4 (collectivité)</t>
  </si>
  <si>
    <t>Préparations de base collectivité</t>
  </si>
  <si>
    <t xml:space="preserve">        ↳ Concentré de tomate double</t>
  </si>
  <si>
    <t xml:space="preserve">    ↳ Curry en poudre</t>
  </si>
  <si>
    <t xml:space="preserve">    ↳ Fond blanc de veau reconstitué (collectivité)</t>
  </si>
  <si>
    <t xml:space="preserve">        ↳ Eau (robinet - moy. France 2026)</t>
  </si>
  <si>
    <t xml:space="preserve">        ↳ Fonds Blanc de Veau (Knorr Professional)</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</si>
  <si>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</si>
  <si>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</si>
  <si>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</si>
  <si>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</si>
  <si>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</si>
  <si>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</si>
  <si>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</si>
  <si>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</si>
  <si>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Concentré de tomate — boîte 4/4 (collectivité)</t>
  </si>
  <si>
    <t>Fond blanc de veau reconstitué (collectivité)</t>
  </si>
  <si>
    <t>DISSOUDRE</t>
  </si>
  <si>
    <t>Délayer la poudre dans l'eau froide en fouettant, puis porter à ébullition en remuant régulièrement.</t>
  </si>
  <si>
    <t>Fiche technique — CURRY D'AGNEAU</t>
  </si>
  <si>
    <t>CURRY D'AGNEAU  GRO_CDC_126</t>
  </si>
  <si>
    <t>1.</t>
  </si>
  <si>
    <t>2.</t>
  </si>
  <si>
    <t xml:space="preserve">    Fond blanc de veau reconstitué (collectivité)</t>
  </si>
  <si>
    <t>3.</t>
  </si>
  <si>
    <t>4.</t>
  </si>
  <si>
    <t xml:space="preserve">    Concentré de tomate — boîte 4/4 (collectivité)</t>
  </si>
  <si>
    <t>5.</t>
  </si>
  <si>
    <t>6.</t>
  </si>
  <si>
    <t>7.</t>
  </si>
  <si>
    <t>8.</t>
  </si>
  <si>
    <t>↳ Concentré de tomate — boîte 4/4 (collectivité)  GRO-CONC-TOMATE</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</si>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</sst>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444.35153054545</v>
      </c>
    </row>
    <row r="12">
      <c r="A12" t="s" s="3">
        <v>17</v>
      </c>
      <c r="B12" s="4">
        <v>4.4435153054545</v>
      </c>
    </row>
    <row r="13">
      <c r="A13"/>
      <c r="B13"/>
    </row>
    <row r="14">
      <c r="A14" t="s" s="5">
        <v>18</v>
      </c>
      <c r="B14" t="s" s="5">
        <v>15</v>
      </c>
    </row>
    <row r="15">
      <c r="A15" t="s" s="5">
        <v>19</v>
      </c>
      <c r="B15" s="6">
        <v>444.35153054545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0.340909</v>
      </c>
      <c r="E8" s="11">
        <f>D8*$B$2</f>
        <v>0.340909</v>
      </c>
      <c r="F8" t="s">
        <v>25</v>
      </c>
      <c r="G8" s="4">
        <f>E8*12.60000336</f>
        <v>4.295455</v>
      </c>
    </row>
    <row r="9">
      <c r="A9" t="s">
        <v>39</v>
      </c>
      <c r="B9" t="s">
        <v>40</v>
      </c>
      <c r="C9" t="s">
        <v>41</v>
      </c>
      <c r="D9" s="9">
        <v>0.008</v>
      </c>
      <c r="E9" s="11">
        <f>D9*$B$2</f>
        <v>0.008</v>
      </c>
      <c r="F9" t="s">
        <v>42</v>
      </c>
      <c r="G9" s="4">
        <f>E9*9.8</f>
        <v>0.0784</v>
      </c>
    </row>
    <row r="10">
      <c r="A10" t="s">
        <v>43</v>
      </c>
      <c r="B10" t="s">
        <v>44</v>
      </c>
      <c r="C10" t="s">
        <v>41</v>
      </c>
      <c r="D10" s="9">
        <v>0.007</v>
      </c>
      <c r="E10" s="11">
        <f>D10*$B$2</f>
        <v>0.007</v>
      </c>
      <c r="F10" t="s">
        <v>42</v>
      </c>
      <c r="G10" s="4">
        <f>E10*12.5</f>
        <v>0.0875</v>
      </c>
    </row>
    <row r="11">
      <c r="A11" t="s">
        <v>45</v>
      </c>
      <c r="B11" t="s">
        <v>46</v>
      </c>
      <c r="C11" t="s">
        <v>47</v>
      </c>
      <c r="D11" s="9">
        <v>0.3</v>
      </c>
      <c r="E11" s="11">
        <f>D11*$B$2</f>
        <v>0.3</v>
      </c>
      <c r="F11" t="s">
        <v>42</v>
      </c>
      <c r="G11" s="4">
        <f>E11*10.2</f>
        <v>3.06</v>
      </c>
    </row>
    <row r="12">
      <c r="A12" t="s">
        <v>48</v>
      </c>
      <c r="B12" t="s">
        <v>49</v>
      </c>
      <c r="C12" t="s">
        <v>50</v>
      </c>
      <c r="D12" s="9">
        <v>0.5</v>
      </c>
      <c r="E12" s="11">
        <f>D12*$B$2</f>
        <v>0.5</v>
      </c>
      <c r="F12" t="s">
        <v>42</v>
      </c>
      <c r="G12" s="4">
        <f>E12*0.56</f>
        <v>0.28</v>
      </c>
    </row>
    <row r="13">
      <c r="A13" t="s">
        <v>51</v>
      </c>
      <c r="B13" t="s">
        <v>52</v>
      </c>
      <c r="C13" t="s">
        <v>53</v>
      </c>
      <c r="D13" s="9">
        <v>0.18</v>
      </c>
      <c r="E13" s="11">
        <f>D13*$B$2</f>
        <v>0.18</v>
      </c>
      <c r="F13" t="s">
        <v>42</v>
      </c>
      <c r="G13" s="4">
        <f>E13*25.01</f>
        <v>4.5018</v>
      </c>
    </row>
    <row r="14">
      <c r="A14" t="s">
        <v>54</v>
      </c>
      <c r="B14" t="s">
        <v>55</v>
      </c>
      <c r="C14" t="s">
        <v>56</v>
      </c>
      <c r="D14" s="9">
        <v>3</v>
      </c>
      <c r="E14" s="11">
        <f>D14*$B$2</f>
        <v>3</v>
      </c>
      <c r="F14" t="s">
        <v>42</v>
      </c>
      <c r="G14" s="4">
        <f>E14*1.1</f>
        <v>3.3</v>
      </c>
    </row>
    <row r="15">
      <c r="A15" t="s">
        <v>57</v>
      </c>
      <c r="B15" t="s">
        <v>58</v>
      </c>
      <c r="C15" t="s">
        <v>56</v>
      </c>
      <c r="D15" s="9">
        <v>3</v>
      </c>
      <c r="E15" s="11">
        <f>D15*$B$2</f>
        <v>3</v>
      </c>
      <c r="F15" t="s">
        <v>42</v>
      </c>
      <c r="G15" s="4">
        <f>E15*1.3</f>
        <v>3.9</v>
      </c>
    </row>
    <row r="16">
      <c r="A16" t="s">
        <v>59</v>
      </c>
      <c r="B16" t="s">
        <v>60</v>
      </c>
      <c r="C16" t="s">
        <v>61</v>
      </c>
      <c r="D16" s="9">
        <v>0.3</v>
      </c>
      <c r="E16" s="11">
        <f>D16*$B$2</f>
        <v>0.3</v>
      </c>
      <c r="F16" t="s">
        <v>42</v>
      </c>
      <c r="G16" s="4">
        <f>E16*16</f>
        <v>4.8</v>
      </c>
    </row>
    <row r="17">
      <c r="A17" t="s">
        <v>62</v>
      </c>
      <c r="B17" t="s">
        <v>63</v>
      </c>
      <c r="C17" t="s">
        <v>61</v>
      </c>
      <c r="D17" s="9">
        <v>1</v>
      </c>
      <c r="E17" s="11">
        <f>D17*$B$2</f>
        <v>1</v>
      </c>
      <c r="F17" t="s">
        <v>42</v>
      </c>
      <c r="G17" s="4">
        <f>E17*4.5</f>
        <v>4.5</v>
      </c>
    </row>
    <row r="18">
      <c r="A18" t="s">
        <v>64</v>
      </c>
      <c r="B18" t="s">
        <v>65</v>
      </c>
      <c r="C18" t="s">
        <v>66</v>
      </c>
      <c r="D18" s="9">
        <v>2</v>
      </c>
      <c r="E18" s="11">
        <f>D18*$B$2</f>
        <v>2</v>
      </c>
      <c r="F18" t="s">
        <v>35</v>
      </c>
      <c r="G18" s="4">
        <f>E18*1.05</f>
        <v>2.1</v>
      </c>
    </row>
    <row r="19">
      <c r="A19" t="s">
        <v>67</v>
      </c>
      <c r="B19" t="s">
        <v>68</v>
      </c>
      <c r="C19" t="s">
        <v>69</v>
      </c>
      <c r="D19" s="9">
        <v>0.5</v>
      </c>
      <c r="E19" s="11">
        <f>D19*$B$2</f>
        <v>0.5</v>
      </c>
      <c r="F19" t="s">
        <v>42</v>
      </c>
      <c r="G19" s="4">
        <f>E19*4.9</f>
        <v>2.45</v>
      </c>
    </row>
    <row r="20">
      <c r="A20" t="s">
        <v>70</v>
      </c>
      <c r="B20" t="s">
        <v>71</v>
      </c>
      <c r="C20" t="s">
        <v>72</v>
      </c>
      <c r="D20" s="9">
        <v>3</v>
      </c>
      <c r="E20" s="11">
        <f>D20*$B$2</f>
        <v>3</v>
      </c>
      <c r="F20" t="s">
        <v>35</v>
      </c>
      <c r="G20" s="4">
        <f>E20*2.6</f>
        <v>7.8</v>
      </c>
    </row>
    <row r="21">
      <c r="A21" t="s">
        <v>73</v>
      </c>
      <c r="B21" t="s">
        <v>74</v>
      </c>
      <c r="C21" t="s">
        <v>75</v>
      </c>
      <c r="D21" s="9">
        <v>0.073</v>
      </c>
      <c r="E21" s="11">
        <f>D21*$B$2</f>
        <v>0.073</v>
      </c>
      <c r="F21" t="s">
        <v>42</v>
      </c>
      <c r="G21" s="4">
        <f>E21*0.35</f>
        <v>0.02555</v>
      </c>
    </row>
    <row r="22">
      <c r="A22" t="s">
        <v>76</v>
      </c>
      <c r="B22" t="s">
        <v>77</v>
      </c>
      <c r="C22" t="s">
        <v>78</v>
      </c>
      <c r="D22" s="9">
        <v>0.2</v>
      </c>
      <c r="E22" s="11">
        <f>D22*$B$2</f>
        <v>0.2</v>
      </c>
      <c r="F22" t="s">
        <v>42</v>
      </c>
      <c r="G22" s="4">
        <f>E22*9.26</f>
        <v>1.852</v>
      </c>
    </row>
    <row r="23">
      <c r="A23" t="s">
        <v>79</v>
      </c>
      <c r="B23" t="s">
        <v>80</v>
      </c>
      <c r="C23" t="s">
        <v>78</v>
      </c>
      <c r="D23" s="9">
        <v>3</v>
      </c>
      <c r="E23" s="11">
        <f>D23*$B$2</f>
        <v>3</v>
      </c>
      <c r="F23" t="s">
        <v>42</v>
      </c>
      <c r="G23" s="4">
        <f>E23*3.89</f>
        <v>11.67</v>
      </c>
    </row>
    <row r="24">
      <c r="A24" t="s">
        <v>81</v>
      </c>
      <c r="B24" t="s">
        <v>82</v>
      </c>
      <c r="C24" t="s">
        <v>83</v>
      </c>
      <c r="D24" s="9">
        <v>16</v>
      </c>
      <c r="E24" s="11">
        <f>D24*$B$2</f>
        <v>16</v>
      </c>
      <c r="F24" t="s">
        <v>42</v>
      </c>
      <c r="G24" s="4">
        <f>E24*24.35</f>
        <v>389.6</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0.073</v>
      </c>
      <c r="E4" t="s">
        <v>42</v>
      </c>
      <c r="F4" t="s">
        <v>75</v>
      </c>
    </row>
    <row r="5">
      <c r="A5">
        <v>1</v>
      </c>
      <c r="B5" t="s">
        <v>94</v>
      </c>
      <c r="C5" t="s">
        <v>92</v>
      </c>
      <c r="D5" s="11">
        <v>0.5</v>
      </c>
      <c r="E5" t="s">
        <v>42</v>
      </c>
      <c r="F5" t="s">
        <v>69</v>
      </c>
    </row>
    <row r="6">
      <c r="A6">
        <v>1</v>
      </c>
      <c r="B6" t="s">
        <v>95</v>
      </c>
      <c r="C6" t="s">
        <v>92</v>
      </c>
      <c r="D6" s="11">
        <v>3</v>
      </c>
      <c r="E6" t="s">
        <v>35</v>
      </c>
      <c r="F6" t="s">
        <v>72</v>
      </c>
    </row>
    <row r="7">
      <c r="A7">
        <v>1</v>
      </c>
      <c r="B7" t="s">
        <v>96</v>
      </c>
      <c r="C7" t="s">
        <v>92</v>
      </c>
      <c r="D7" s="11">
        <v>0.007</v>
      </c>
      <c r="E7" t="s">
        <v>42</v>
      </c>
      <c r="F7" t="s">
        <v>41</v>
      </c>
    </row>
    <row r="8">
      <c r="A8">
        <v>1</v>
      </c>
      <c r="B8" t="s">
        <v>97</v>
      </c>
      <c r="C8" t="s">
        <v>92</v>
      </c>
      <c r="D8" s="11">
        <v>0.3</v>
      </c>
      <c r="E8" t="s">
        <v>42</v>
      </c>
      <c r="F8" t="s">
        <v>61</v>
      </c>
    </row>
    <row r="9">
      <c r="A9">
        <v>1</v>
      </c>
      <c r="B9" t="s">
        <v>98</v>
      </c>
      <c r="C9" t="s">
        <v>92</v>
      </c>
      <c r="D9" s="11">
        <v>3</v>
      </c>
      <c r="E9" t="s">
        <v>42</v>
      </c>
      <c r="F9" t="s">
        <v>78</v>
      </c>
    </row>
    <row r="10">
      <c r="A10">
        <v>1</v>
      </c>
      <c r="B10" t="s">
        <v>99</v>
      </c>
      <c r="C10" t="s">
        <v>92</v>
      </c>
      <c r="D10" s="11">
        <v>2</v>
      </c>
      <c r="E10" t="s">
        <v>35</v>
      </c>
      <c r="F10" t="s">
        <v>66</v>
      </c>
    </row>
    <row r="11">
      <c r="A11">
        <v>1</v>
      </c>
      <c r="B11" t="s">
        <v>100</v>
      </c>
      <c r="C11" t="s">
        <v>92</v>
      </c>
      <c r="D11" s="11">
        <v>0.008</v>
      </c>
      <c r="E11" t="s">
        <v>42</v>
      </c>
      <c r="F11" t="s">
        <v>41</v>
      </c>
    </row>
    <row r="12">
      <c r="A12">
        <v>1</v>
      </c>
      <c r="B12" t="s">
        <v>101</v>
      </c>
      <c r="C12" t="s">
        <v>92</v>
      </c>
      <c r="D12" s="11">
        <v>0.2</v>
      </c>
      <c r="E12" t="s">
        <v>42</v>
      </c>
      <c r="F12" t="s">
        <v>78</v>
      </c>
    </row>
    <row r="13">
      <c r="A13">
        <v>1</v>
      </c>
      <c r="B13" t="s">
        <v>102</v>
      </c>
      <c r="C13" t="s">
        <v>92</v>
      </c>
      <c r="D13" s="11">
        <v>3</v>
      </c>
      <c r="E13" t="s">
        <v>42</v>
      </c>
      <c r="F13" t="s">
        <v>56</v>
      </c>
    </row>
    <row r="14">
      <c r="A14">
        <v>1</v>
      </c>
      <c r="B14" t="s">
        <v>103</v>
      </c>
      <c r="C14" t="s">
        <v>92</v>
      </c>
      <c r="D14" s="11">
        <v>3</v>
      </c>
      <c r="E14" t="s">
        <v>42</v>
      </c>
      <c r="F14" t="s">
        <v>56</v>
      </c>
    </row>
    <row r="15">
      <c r="A15">
        <v>1</v>
      </c>
      <c r="B15" t="s">
        <v>104</v>
      </c>
      <c r="C15" t="s">
        <v>92</v>
      </c>
      <c r="D15" s="11">
        <v>0.5</v>
      </c>
      <c r="E15" t="s">
        <v>42</v>
      </c>
      <c r="F15" t="s">
        <v>50</v>
      </c>
    </row>
    <row r="16">
      <c r="A16">
        <v>1</v>
      </c>
      <c r="B16" t="s">
        <v>105</v>
      </c>
      <c r="C16" t="s">
        <v>89</v>
      </c>
      <c r="D16" s="11">
        <v>0.3</v>
      </c>
      <c r="E16" t="s">
        <v>42</v>
      </c>
      <c r="F16" t="s">
        <v>106</v>
      </c>
    </row>
    <row r="17">
      <c r="A17">
        <v>2</v>
      </c>
      <c r="B17" t="s">
        <v>107</v>
      </c>
      <c r="C17" t="s">
        <v>92</v>
      </c>
      <c r="D17" s="11">
        <v>0.341</v>
      </c>
      <c r="E17" t="s">
        <v>25</v>
      </c>
      <c r="F17" t="s">
        <v>38</v>
      </c>
    </row>
    <row r="18">
      <c r="A18">
        <v>1</v>
      </c>
      <c r="B18" t="s">
        <v>108</v>
      </c>
      <c r="C18" t="s">
        <v>92</v>
      </c>
      <c r="D18" s="11">
        <v>0.3</v>
      </c>
      <c r="E18" t="s">
        <v>42</v>
      </c>
      <c r="F18" t="s">
        <v>47</v>
      </c>
    </row>
    <row r="19">
      <c r="A19">
        <v>1</v>
      </c>
      <c r="B19" t="s">
        <v>109</v>
      </c>
      <c r="C19" t="s">
        <v>89</v>
      </c>
      <c r="D19" s="11">
        <v>12</v>
      </c>
      <c r="E19" t="s">
        <v>35</v>
      </c>
      <c r="F19" t="s">
        <v>106</v>
      </c>
    </row>
    <row r="20">
      <c r="A20">
        <v>2</v>
      </c>
      <c r="B20" t="s">
        <v>110</v>
      </c>
      <c r="C20" t="s">
        <v>92</v>
      </c>
      <c r="D20" s="11">
        <v>11.82</v>
      </c>
      <c r="E20" t="s">
        <v>35</v>
      </c>
      <c r="F20" t="s">
        <v>34</v>
      </c>
    </row>
    <row r="21">
      <c r="A21">
        <v>2</v>
      </c>
      <c r="B21" t="s">
        <v>111</v>
      </c>
      <c r="C21" t="s">
        <v>92</v>
      </c>
      <c r="D21" s="11">
        <v>0.18</v>
      </c>
      <c r="E21" t="s">
        <v>42</v>
      </c>
      <c r="F21" t="s">
        <v>53</v>
      </c>
    </row>
    <row r="22">
      <c r="A22">
        <v>1</v>
      </c>
      <c r="B22" t="s">
        <v>112</v>
      </c>
      <c r="C22" t="s">
        <v>92</v>
      </c>
      <c r="D22" s="11">
        <v>1</v>
      </c>
      <c r="E22" t="s">
        <v>42</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119</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row r="10">
      <c r="A10" t="s">
        <v>120</v>
      </c>
      <c r="B10"/>
      <c r="C10"/>
      <c r="D10"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row r="11">
      <c r="A11" t="s">
        <v>121</v>
      </c>
      <c r="B11">
        <v>1</v>
      </c>
      <c r="C11" t="s">
        <v>122</v>
      </c>
      <c r="D11" t="s" s="13">
        <v>123</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Laver et désinfecter le matériel et le poste de travail en suivant les protocoles.</v>
      </c>
      <c r="C5"/>
      <c r="D5"/>
    </row>
    <row r="6">
      <c r="A6" t="s" s="16">
        <v>127</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Besoins!B14</f>
        <v>Bananes fraiches</v>
      </c>
      <c r="C7" s="11">
        <f>Besoins!E14</f>
        <v>3</v>
      </c>
      <c r="D7" t="str">
        <f>Besoins!F14</f>
        <v>kg</v>
      </c>
    </row>
    <row r="8">
      <c r="A8"/>
      <c r="B8" t="s">
        <v>128</v>
      </c>
      <c r="C8" s="11">
        <f>'Besoins'!$B$2*12</f>
        <v>12</v>
      </c>
      <c r="D8" t="s">
        <v>35</v>
      </c>
    </row>
    <row r="9">
      <c r="A9"/>
      <c r="B9" t="str">
        <f>Besoins!B15</f>
        <v>Pommes fraiches legerement acidulees</v>
      </c>
      <c r="C9" s="11">
        <f>Besoins!E15</f>
        <v>3</v>
      </c>
      <c r="D9" t="str">
        <f>Besoins!F15</f>
        <v>kg</v>
      </c>
    </row>
    <row r="10">
      <c r="A10"/>
      <c r="B10" t="str">
        <f>Besoins!B24</f>
        <v>Épaule d'agneau désossée</v>
      </c>
      <c r="C10" s="11">
        <f>Besoins!E24</f>
        <v>16</v>
      </c>
      <c r="D10" t="str">
        <f>Besoins!F24</f>
        <v>kg</v>
      </c>
    </row>
    <row r="11">
      <c r="A11" t="s" s="16">
        <v>129</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Besoins!B18</f>
        <v>Huile de tournesol raffinée vrac</v>
      </c>
      <c r="C12" s="11">
        <f>Besoins!E18</f>
        <v>2</v>
      </c>
      <c r="D12" t="str">
        <f>Besoins!F18</f>
        <v>lt</v>
      </c>
    </row>
    <row r="13">
      <c r="A13" t="s" s="16">
        <v>130</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Besoins!B19</f>
        <v>Beurre de cuisine bloc 10 kg</v>
      </c>
      <c r="C14" s="11">
        <f>Besoins!E19</f>
        <v>0.5</v>
      </c>
      <c r="D14" t="str">
        <f>Besoins!F19</f>
        <v>kg</v>
      </c>
    </row>
    <row r="15">
      <c r="A15"/>
      <c r="B15" t="str">
        <f>Besoins!B23</f>
        <v>Oignons émincés surgelés</v>
      </c>
      <c r="C15" s="11">
        <f>Besoins!E23</f>
        <v>3</v>
      </c>
      <c r="D15" t="str">
        <f>Besoins!F23</f>
        <v>kg</v>
      </c>
    </row>
    <row r="16">
      <c r="A16"/>
      <c r="B16" t="str">
        <f>Besoins!B22</f>
        <v>Ail haché IQF</v>
      </c>
      <c r="C16" s="11">
        <f>Besoins!E22</f>
        <v>0.2</v>
      </c>
      <c r="D16" t="str">
        <f>Besoins!F22</f>
        <v>kg</v>
      </c>
    </row>
    <row r="17">
      <c r="A17"/>
      <c r="B17" t="str">
        <f>Besoins!B12</f>
        <v>Farine de blé T55</v>
      </c>
      <c r="C17" s="11">
        <f>Besoins!E12</f>
        <v>0.5</v>
      </c>
      <c r="D17" t="str">
        <f>Besoins!F12</f>
        <v>kg</v>
      </c>
    </row>
    <row r="18">
      <c r="A18"/>
      <c r="B18" t="s">
        <v>131</v>
      </c>
      <c r="C18" s="11">
        <f>'Besoins'!$B$2*0.3</f>
        <v>0.3</v>
      </c>
      <c r="D18" t="s">
        <v>42</v>
      </c>
    </row>
    <row r="19">
      <c r="A19"/>
      <c r="B19" t="str">
        <f>Besoins!B11</f>
        <v>Curry en poudre</v>
      </c>
      <c r="C19" s="11">
        <f>Besoins!E11</f>
        <v>0.3</v>
      </c>
      <c r="D19" t="str">
        <f>Besoins!F11</f>
        <v>kg</v>
      </c>
    </row>
    <row r="20">
      <c r="A20"/>
      <c r="B20" t="str">
        <f>Besoins!B17</f>
        <v>Noix de coco râpée déshydratée</v>
      </c>
      <c r="C20" s="11">
        <f>Besoins!E17</f>
        <v>1</v>
      </c>
      <c r="D20" t="str">
        <f>Besoins!F17</f>
        <v>kg</v>
      </c>
    </row>
    <row r="21">
      <c r="A21"/>
      <c r="B21" t="str">
        <f>Besoins!B21</f>
        <v>Sel fin de cuisine</v>
      </c>
      <c r="C21" s="11">
        <f>Besoins!E21</f>
        <v>0.073</v>
      </c>
      <c r="D21" t="str">
        <f>Besoins!F21</f>
        <v>kg</v>
      </c>
    </row>
    <row r="22">
      <c r="A22"/>
      <c r="B22" t="str">
        <f>Besoins!B10</f>
        <v>Poivre noir moulu</v>
      </c>
      <c r="C22" s="11">
        <f>Besoins!E10</f>
        <v>0.007</v>
      </c>
      <c r="D22" t="str">
        <f>Besoins!F10</f>
        <v>kg</v>
      </c>
    </row>
    <row r="23">
      <c r="A23"/>
      <c r="B23" t="str">
        <f>Besoins!B9</f>
        <v>Piment de Cayenne</v>
      </c>
      <c r="C23" s="11">
        <f>Besoins!E9</f>
        <v>0.008</v>
      </c>
      <c r="D23" t="str">
        <f>Besoins!F9</f>
        <v>kg</v>
      </c>
    </row>
    <row r="24">
      <c r="A24" t="s" s="16">
        <v>132</v>
      </c>
      <c r="B24" t="str" s="13">
        <f>Procedure!D6</f>
        <v>Décanter la viande — Décanter les morceaux d'agneau dans 4 bacs GN 1/1 H 100, à l'aide d'une écumoire et d'une fourchette de service.</v>
      </c>
      <c r="C24"/>
      <c r="D24"/>
    </row>
    <row r="25">
      <c r="A25" t="s" s="16">
        <v>133</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Besoins!B20</f>
        <v>Crème liquide 30% MG UHT</v>
      </c>
      <c r="C26" s="11">
        <f>Besoins!E20</f>
        <v>3</v>
      </c>
      <c r="D26" t="str">
        <f>Besoins!F20</f>
        <v>lt</v>
      </c>
    </row>
    <row r="27">
      <c r="A27" t="s" s="16">
        <v>134</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135</v>
      </c>
      <c r="B28" t="str" s="13">
        <f>Procedure!D9</f>
        <v>Dresser et servir — Servir la portion de viande dans l'assiette. Napper de sauce curry. Parsemer d'amandes effilées. Accompagner d'un riz créole ou d'un riz épicé.</v>
      </c>
      <c r="C28"/>
      <c r="D28"/>
    </row>
    <row r="29">
      <c r="A29"/>
      <c r="B29" t="str">
        <f>Besoins!B16</f>
        <v>Amandes effilées</v>
      </c>
      <c r="C29" s="11">
        <f>Besoins!E16</f>
        <v>0.3</v>
      </c>
      <c r="D29" t="str">
        <f>Besoins!F16</f>
        <v>kg</v>
      </c>
    </row>
    <row r="30">
      <c r="A30"/>
      <c r="B30"/>
      <c r="C30"/>
      <c r="D30"/>
    </row>
    <row r="31">
      <c r="A31" t="s" s="15">
        <v>136</v>
      </c>
      <c r="B31"/>
      <c r="C31"/>
      <c r="D31"/>
    </row>
    <row r="32">
      <c r="A32"/>
      <c r="B32"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2"/>
      <c r="D32"/>
    </row>
    <row r="33">
      <c r="A33"/>
      <c r="B33"/>
      <c r="C33"/>
      <c r="D33"/>
    </row>
    <row r="34">
      <c r="A34" t="s" s="15">
        <v>137</v>
      </c>
      <c r="B34"/>
      <c r="C34"/>
      <c r="D34"/>
    </row>
    <row r="35">
      <c r="A35" t="s" s="16">
        <v>126</v>
      </c>
      <c r="B35" t="str" s="13">
        <f>"[DISSOUDRE] "&amp;Procedure!D11</f>
        <v>[DISSOUDRE] Délayer la poudre dans l'eau froide en fouettant, puis porter à ébullition en remuant régulièrement.</v>
      </c>
      <c r="C35"/>
      <c r="D35"/>
    </row>
    <row r="36">
      <c r="A36"/>
      <c r="B36" t="str">
        <f>Besoins!B7</f>
        <v>Eau (robinet - moy. France 2026)</v>
      </c>
      <c r="C36" s="11">
        <f>Besoins!E7</f>
        <v>11.82</v>
      </c>
      <c r="D36" t="str">
        <f>Besoins!F7</f>
        <v>lt</v>
      </c>
    </row>
    <row r="37">
      <c r="A37"/>
      <c r="B37" t="str">
        <f>Besoins!B13</f>
        <v>Fonds Blanc de Veau (Knorr Professional)</v>
      </c>
      <c r="C37" s="11">
        <f>Besoins!E13</f>
        <v>0.18</v>
      </c>
      <c r="D37" t="str">
        <f>Besoins!F13</f>
        <v>kg</v>
      </c>
    </row>
    <row r="38">
      <c r="A38"/>
      <c r="B38"/>
      <c r="C38"/>
      <c r="D38"/>
    </row>
    <row r="39">
      <c r="A39" t="s" s="18">
        <v>22</v>
      </c>
      <c r="B39"/>
      <c r="C39"/>
      <c r="D39"/>
    </row>
  </sheetData>
  <sheetProtection sheet="1" formatRows="0" formatColumns="0"/>
  <mergeCells count="16">
    <mergeCell ref="A1:D1"/>
    <mergeCell ref="A2:D2"/>
    <mergeCell ref="A4:D4"/>
    <mergeCell ref="B5:D5"/>
    <mergeCell ref="B6:D6"/>
    <mergeCell ref="B11:D11"/>
    <mergeCell ref="B13:D13"/>
    <mergeCell ref="B24:D24"/>
    <mergeCell ref="B25:D25"/>
    <mergeCell ref="B27:D27"/>
    <mergeCell ref="B28:D28"/>
    <mergeCell ref="A31:D31"/>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2026-10-30T14:33:26Z</dcterms:created>
  <dc:title>CURRY D'AGNEAU</dc:title>
  <dc:subject/>
  <dc:creator>CUIS.web</dc:creator>
  <cp:lastModifiedBy/>
  <cp:keywords/>
  <dc:description>Export automatique — moteur récursif d'origine : Bernard Vandendaele</dc:description>
  <cp:category/>
  <dc:language>en-US</dc:language>
  <dcterms:modified xsi:type="dcterms:W3CDTF">2026-10-30T14:33:26Z</dcterms:modified>
  <cp:revision>1</cp:revision>
</cp:coreProperties>
</file>