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<sst xmlns="http://schemas.openxmlformats.org/spreadsheetml/2006/main" count="117" uniqueCount="117">
  <si>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</si>
  <si>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</si>
  <si>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TAJINE D'AGNEAU AUX CITRONS ET AMANDES</t>
  </si>
  <si>
    <t>Code</t>
  </si>
  <si>
    <t>GRO_CDC_125</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</si>
  <si>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</si>
  <si>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</si>
  <si>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</si>
  <si>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</si>
  <si>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</si>
  <si>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</si>
  <si>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</si>
  <si>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</si>
  <si>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</si>
  <si>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</si>
  <si>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</si>
  <si>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</si>
  <si>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</si>
  <si>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</si>
  <si>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</si>
  <si>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</si>
  <si>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</si>
  <si>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</si>
  <si>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</si>
  <si>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</si>
  <si>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</si>
  <si>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</si>
  <si>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</si>
  <si>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</si>
  <si>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</si>
  <si>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</si>
  <si>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</si>
  <si>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</si>
  <si>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</si>
  <si>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</si>
  <si>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</si>
  <si>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EPI-CORIANDRE</t>
  </si>
  <si>
    <t>Coriandre moulue</t>
  </si>
  <si>
    <t>Épices en poudre et graines</t>
  </si>
  <si>
    <t>kg</t>
  </si>
  <si>
    <t>EPI-POIVRE-NOIR</t>
  </si>
  <si>
    <t>Poivre noir moulu</t>
  </si>
  <si>
    <t>HER-LAURIER</t>
  </si>
  <si>
    <t>Laurier sauce feuilles</t>
  </si>
  <si>
    <t>Herbes aromatiques séchées</t>
  </si>
  <si>
    <t>HER-THYM</t>
  </si>
  <si>
    <t>Thym séché</t>
  </si>
  <si>
    <t>FAR-T55</t>
  </si>
  <si>
    <t>Farine de blé T55</t>
  </si>
  <si>
    <t>Farines de blé</t>
  </si>
  <si>
    <t>KNORR-FBLANC-VEA</t>
  </si>
  <si>
    <t>Fonds Blanc de Veau (Knorr Professional)</t>
  </si>
  <si>
    <t>Fonds déshydratés et poudres</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</si>
  <si>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</si>
  <si>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</si>
  <si>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</si>
  <si>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</si>
  <si>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</si>
  <si>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</si>
  <si>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</si>
  <si>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</si>
  <si>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</si>
  <si>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</si>
  <si>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</si>
  <si>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</si>
  <si>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</si>
  <si>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</si>
  <si>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</si>
  <si>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</si>
  <si>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</si>
  <si>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</si>
  <si>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</si>
  <si>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</si>
  <si>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</si>
  <si>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</si>
  <si>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</si>
  <si>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</si>
  <si>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</si>
  <si>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</si>
  <si>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</si>
  <si>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</si>
  <si>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</si>
  <si>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</si>
  <si>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</si>
  <si>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</si>
  <si>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</si>
  <si>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</si>
  <si>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</si>
  <si>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reconstitué (collectivité)</t>
  </si>
  <si>
    <t>Préparations de base collectivité</t>
  </si>
  <si>
    <t xml:space="preserve">        ↳ Eau (robinet - moy. France 2026)</t>
  </si>
  <si>
    <t xml:space="preserve">        ↳ Fonds Blanc de Veau (Knorr Professional)</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</si>
  <si>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</si>
  <si>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</si>
  <si>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</si>
  <si>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</si>
  <si>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</si>
  <si>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</si>
  <si>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</si>
  <si>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</si>
  <si>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</si>
  <si>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</si>
  <si>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</si>
  <si>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</si>
  <si>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</si>
  <si>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Fond blanc de veau reconstitué (collectivité)</t>
  </si>
  <si>
    <t>DISSOUDRE</t>
  </si>
  <si>
    <t>Délayer la poudre dans l'eau froide en fouettant, puis porter à ébullition en remuant régulièrement.</t>
  </si>
  <si>
    <t>Fiche technique — TAJINE D'AGNEAU AUX CITRONS ET AMANDES</t>
  </si>
  <si>
    <t>TAJINE D'AGNEAU AUX CITRONS ET AMANDES  GRO_CDC_125</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</si>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</sst>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438.8906985</v>
      </c>
    </row>
    <row r="12">
      <c r="A12" t="s" s="3">
        <v>17</v>
      </c>
      <c r="B12" s="4">
        <v>4.388906985</v>
      </c>
    </row>
    <row r="13">
      <c r="A13"/>
      <c r="B13"/>
    </row>
    <row r="14">
      <c r="A14" t="s" s="5">
        <v>18</v>
      </c>
      <c r="B14" t="s" s="5">
        <v>15</v>
      </c>
    </row>
    <row r="15">
      <c r="A15" t="s" s="5">
        <v>19</v>
      </c>
      <c r="B15" s="6">
        <v>438.8906985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6.895</v>
      </c>
      <c r="E7" s="11">
        <f>D7*$B$2</f>
        <v>6.895</v>
      </c>
      <c r="F7" t="s">
        <v>35</v>
      </c>
      <c r="G7" s="4">
        <f>E7*0.0043</f>
        <v>0.029648</v>
      </c>
    </row>
    <row r="8">
      <c r="A8" t="s">
        <v>36</v>
      </c>
      <c r="B8" t="s">
        <v>37</v>
      </c>
      <c r="C8" t="s">
        <v>38</v>
      </c>
      <c r="D8" s="9">
        <v>0.015</v>
      </c>
      <c r="E8" s="11">
        <f>D8*$B$2</f>
        <v>0.015</v>
      </c>
      <c r="F8" t="s">
        <v>39</v>
      </c>
      <c r="G8" s="4">
        <f>E8*7.2</f>
        <v>0.108</v>
      </c>
    </row>
    <row r="9">
      <c r="A9" t="s">
        <v>40</v>
      </c>
      <c r="B9" t="s">
        <v>41</v>
      </c>
      <c r="C9" t="s">
        <v>38</v>
      </c>
      <c r="D9" s="9">
        <v>0.012</v>
      </c>
      <c r="E9" s="11">
        <f>D9*$B$2</f>
        <v>0.012</v>
      </c>
      <c r="F9" t="s">
        <v>39</v>
      </c>
      <c r="G9" s="4">
        <f>E9*12.5</f>
        <v>0.15</v>
      </c>
    </row>
    <row r="10">
      <c r="A10" t="s">
        <v>42</v>
      </c>
      <c r="B10" t="s">
        <v>43</v>
      </c>
      <c r="C10" t="s">
        <v>44</v>
      </c>
      <c r="D10" s="9">
        <v>0.005</v>
      </c>
      <c r="E10" s="11">
        <f>D10*$B$2</f>
        <v>0.005</v>
      </c>
      <c r="F10" t="s">
        <v>39</v>
      </c>
      <c r="G10" s="4">
        <f>E10*9.8</f>
        <v>0.049</v>
      </c>
    </row>
    <row r="11">
      <c r="A11" t="s">
        <v>45</v>
      </c>
      <c r="B11" t="s">
        <v>46</v>
      </c>
      <c r="C11" t="s">
        <v>44</v>
      </c>
      <c r="D11" s="9">
        <v>0.01</v>
      </c>
      <c r="E11" s="11">
        <f>D11*$B$2</f>
        <v>0.01</v>
      </c>
      <c r="F11" t="s">
        <v>39</v>
      </c>
      <c r="G11" s="4">
        <f>E11*8.5</f>
        <v>0.085</v>
      </c>
    </row>
    <row r="12">
      <c r="A12" t="s">
        <v>47</v>
      </c>
      <c r="B12" t="s">
        <v>48</v>
      </c>
      <c r="C12" t="s">
        <v>49</v>
      </c>
      <c r="D12" s="9">
        <v>0.25</v>
      </c>
      <c r="E12" s="11">
        <f>D12*$B$2</f>
        <v>0.25</v>
      </c>
      <c r="F12" t="s">
        <v>39</v>
      </c>
      <c r="G12" s="4">
        <f>E12*0.56</f>
        <v>0.14</v>
      </c>
    </row>
    <row r="13">
      <c r="A13" t="s">
        <v>50</v>
      </c>
      <c r="B13" t="s">
        <v>51</v>
      </c>
      <c r="C13" t="s">
        <v>52</v>
      </c>
      <c r="D13" s="9">
        <v>0.105</v>
      </c>
      <c r="E13" s="11">
        <f>D13*$B$2</f>
        <v>0.105</v>
      </c>
      <c r="F13" t="s">
        <v>39</v>
      </c>
      <c r="G13" s="4">
        <f>E13*25.01</f>
        <v>2.62605</v>
      </c>
    </row>
    <row r="14">
      <c r="A14" t="s">
        <v>53</v>
      </c>
      <c r="B14" t="s">
        <v>54</v>
      </c>
      <c r="C14" t="s">
        <v>55</v>
      </c>
      <c r="D14" s="9">
        <v>2.5</v>
      </c>
      <c r="E14" s="11">
        <f>D14*$B$2</f>
        <v>2.5</v>
      </c>
      <c r="F14" t="s">
        <v>39</v>
      </c>
      <c r="G14" s="4">
        <f>E14*2.8</f>
        <v>7</v>
      </c>
    </row>
    <row r="15">
      <c r="A15" t="s">
        <v>56</v>
      </c>
      <c r="B15" t="s">
        <v>57</v>
      </c>
      <c r="C15" t="s">
        <v>58</v>
      </c>
      <c r="D15" s="9">
        <v>1.5</v>
      </c>
      <c r="E15" s="11">
        <f>D15*$B$2</f>
        <v>1.5</v>
      </c>
      <c r="F15" t="s">
        <v>39</v>
      </c>
      <c r="G15" s="4">
        <f>E15*16</f>
        <v>24</v>
      </c>
    </row>
    <row r="16">
      <c r="A16" t="s">
        <v>59</v>
      </c>
      <c r="B16" t="s">
        <v>60</v>
      </c>
      <c r="C16" t="s">
        <v>61</v>
      </c>
      <c r="D16" s="9">
        <v>0.5</v>
      </c>
      <c r="E16" s="11">
        <f>D16*$B$2</f>
        <v>0.5</v>
      </c>
      <c r="F16" t="s">
        <v>35</v>
      </c>
      <c r="G16" s="4">
        <f>E16*5.8</f>
        <v>2.9</v>
      </c>
    </row>
    <row r="17">
      <c r="A17" t="s">
        <v>62</v>
      </c>
      <c r="B17" t="s">
        <v>63</v>
      </c>
      <c r="C17" t="s">
        <v>64</v>
      </c>
      <c r="D17" s="9">
        <v>0.5</v>
      </c>
      <c r="E17" s="11">
        <f>D17*$B$2</f>
        <v>0.5</v>
      </c>
      <c r="F17" t="s">
        <v>39</v>
      </c>
      <c r="G17" s="4">
        <f>E17*4.9</f>
        <v>2.45</v>
      </c>
    </row>
    <row r="18">
      <c r="A18" t="s">
        <v>65</v>
      </c>
      <c r="B18" t="s">
        <v>66</v>
      </c>
      <c r="C18" t="s">
        <v>67</v>
      </c>
      <c r="D18" s="9">
        <v>0.08</v>
      </c>
      <c r="E18" s="11">
        <f>D18*$B$2</f>
        <v>0.08</v>
      </c>
      <c r="F18" t="s">
        <v>39</v>
      </c>
      <c r="G18" s="4">
        <f>E18*0.35</f>
        <v>0.028</v>
      </c>
    </row>
    <row r="19">
      <c r="A19" t="s">
        <v>68</v>
      </c>
      <c r="B19" t="s">
        <v>69</v>
      </c>
      <c r="C19" t="s">
        <v>70</v>
      </c>
      <c r="D19" s="9">
        <v>2.5</v>
      </c>
      <c r="E19" s="11">
        <f>D19*$B$2</f>
        <v>2.5</v>
      </c>
      <c r="F19" t="s">
        <v>39</v>
      </c>
      <c r="G19" s="4">
        <f>E19*3.89</f>
        <v>9.725</v>
      </c>
    </row>
    <row r="20">
      <c r="A20" t="s">
        <v>71</v>
      </c>
      <c r="B20" t="s">
        <v>72</v>
      </c>
      <c r="C20" t="s">
        <v>73</v>
      </c>
      <c r="D20" s="9">
        <v>16</v>
      </c>
      <c r="E20" s="11">
        <f>D20*$B$2</f>
        <v>16</v>
      </c>
      <c r="F20" t="s">
        <v>39</v>
      </c>
      <c r="G20" s="4">
        <f>E20*24.35</f>
        <v>389.6</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16</v>
      </c>
      <c r="E3" t="s">
        <v>39</v>
      </c>
      <c r="F3" t="s">
        <v>73</v>
      </c>
    </row>
    <row r="4">
      <c r="A4">
        <v>1</v>
      </c>
      <c r="B4" t="s">
        <v>83</v>
      </c>
      <c r="C4" t="s">
        <v>82</v>
      </c>
      <c r="D4" s="11">
        <v>2.5</v>
      </c>
      <c r="E4" t="s">
        <v>39</v>
      </c>
      <c r="F4" t="s">
        <v>70</v>
      </c>
    </row>
    <row r="5">
      <c r="A5">
        <v>1</v>
      </c>
      <c r="B5" t="s">
        <v>84</v>
      </c>
      <c r="C5" t="s">
        <v>82</v>
      </c>
      <c r="D5" s="11">
        <v>0.08</v>
      </c>
      <c r="E5" t="s">
        <v>39</v>
      </c>
      <c r="F5" t="s">
        <v>67</v>
      </c>
    </row>
    <row r="6">
      <c r="A6">
        <v>1</v>
      </c>
      <c r="B6" t="s">
        <v>85</v>
      </c>
      <c r="C6" t="s">
        <v>82</v>
      </c>
      <c r="D6" s="11">
        <v>2.5</v>
      </c>
      <c r="E6" t="s">
        <v>39</v>
      </c>
      <c r="F6" t="s">
        <v>55</v>
      </c>
    </row>
    <row r="7">
      <c r="A7">
        <v>1</v>
      </c>
      <c r="B7" t="s">
        <v>86</v>
      </c>
      <c r="C7" t="s">
        <v>82</v>
      </c>
      <c r="D7" s="11">
        <v>0.012</v>
      </c>
      <c r="E7" t="s">
        <v>39</v>
      </c>
      <c r="F7" t="s">
        <v>38</v>
      </c>
    </row>
    <row r="8">
      <c r="A8">
        <v>1</v>
      </c>
      <c r="B8" t="s">
        <v>87</v>
      </c>
      <c r="C8" t="s">
        <v>82</v>
      </c>
      <c r="D8" s="11">
        <v>1.5</v>
      </c>
      <c r="E8" t="s">
        <v>39</v>
      </c>
      <c r="F8" t="s">
        <v>58</v>
      </c>
    </row>
    <row r="9">
      <c r="A9">
        <v>1</v>
      </c>
      <c r="B9" t="s">
        <v>88</v>
      </c>
      <c r="C9" t="s">
        <v>79</v>
      </c>
      <c r="D9" s="11">
        <v>7</v>
      </c>
      <c r="E9" t="s">
        <v>35</v>
      </c>
      <c r="F9" t="s">
        <v>89</v>
      </c>
    </row>
    <row r="10">
      <c r="A10">
        <v>2</v>
      </c>
      <c r="B10" t="s">
        <v>90</v>
      </c>
      <c r="C10" t="s">
        <v>82</v>
      </c>
      <c r="D10" s="11">
        <v>6.895</v>
      </c>
      <c r="E10" t="s">
        <v>35</v>
      </c>
      <c r="F10" t="s">
        <v>34</v>
      </c>
    </row>
    <row r="11">
      <c r="A11">
        <v>2</v>
      </c>
      <c r="B11" t="s">
        <v>91</v>
      </c>
      <c r="C11" t="s">
        <v>82</v>
      </c>
      <c r="D11" s="11">
        <v>0.105</v>
      </c>
      <c r="E11" t="s">
        <v>39</v>
      </c>
      <c r="F11" t="s">
        <v>52</v>
      </c>
    </row>
    <row r="12">
      <c r="A12">
        <v>1</v>
      </c>
      <c r="B12" t="s">
        <v>92</v>
      </c>
      <c r="C12" t="s">
        <v>82</v>
      </c>
      <c r="D12" s="11">
        <v>0.25</v>
      </c>
      <c r="E12" t="s">
        <v>39</v>
      </c>
      <c r="F12" t="s">
        <v>49</v>
      </c>
    </row>
    <row r="13">
      <c r="A13">
        <v>1</v>
      </c>
      <c r="B13" t="s">
        <v>93</v>
      </c>
      <c r="C13" t="s">
        <v>82</v>
      </c>
      <c r="D13" s="11">
        <v>0.5</v>
      </c>
      <c r="E13" t="s">
        <v>39</v>
      </c>
      <c r="F13" t="s">
        <v>64</v>
      </c>
    </row>
    <row r="14">
      <c r="A14">
        <v>1</v>
      </c>
      <c r="B14" t="s">
        <v>94</v>
      </c>
      <c r="C14" t="s">
        <v>82</v>
      </c>
      <c r="D14" s="11">
        <v>0.5</v>
      </c>
      <c r="E14" t="s">
        <v>35</v>
      </c>
      <c r="F14" t="s">
        <v>61</v>
      </c>
    </row>
    <row r="15">
      <c r="A15">
        <v>1</v>
      </c>
      <c r="B15" t="s">
        <v>95</v>
      </c>
      <c r="C15" t="s">
        <v>82</v>
      </c>
      <c r="D15" s="11">
        <v>0.015</v>
      </c>
      <c r="E15" t="s">
        <v>39</v>
      </c>
      <c r="F15" t="s">
        <v>38</v>
      </c>
    </row>
    <row r="16">
      <c r="A16">
        <v>1</v>
      </c>
      <c r="B16" t="s">
        <v>96</v>
      </c>
      <c r="C16" t="s">
        <v>82</v>
      </c>
      <c r="D16" s="11">
        <v>0.01</v>
      </c>
      <c r="E16" t="s">
        <v>39</v>
      </c>
      <c r="F16" t="s">
        <v>44</v>
      </c>
    </row>
    <row r="17">
      <c r="A17">
        <v>1</v>
      </c>
      <c r="B17" t="s">
        <v>97</v>
      </c>
      <c r="C17" t="s">
        <v>82</v>
      </c>
      <c r="D17" s="11">
        <v>0.005</v>
      </c>
      <c r="E17" t="s">
        <v>39</v>
      </c>
      <c r="F1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104</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row r="7">
      <c r="A7" t="s">
        <v>105</v>
      </c>
      <c r="B7">
        <v>1</v>
      </c>
      <c r="C7" t="s">
        <v>106</v>
      </c>
      <c r="D7" t="s" s="13">
        <v>107</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109</v>
      </c>
      <c r="B4"/>
      <c r="C4"/>
      <c r="D4"/>
    </row>
    <row r="5">
      <c r="A5" t="s" s="16">
        <v>110</v>
      </c>
      <c r="B5" t="str" s="13">
        <f>Procedure!D2</f>
        <v>Mise en place du poste de travail — Vérifier la D.L.C., peser les denrées, sélectionner le matériel. Désinfecter le matériel et le poste de travail suivant les protocoles.</v>
      </c>
      <c r="C5"/>
      <c r="D5"/>
    </row>
    <row r="6">
      <c r="A6" t="s" s="16">
        <v>111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Besoins!B14</f>
        <v>Citron jaune frais (zeste/jus) — à réactualiser</v>
      </c>
      <c r="C7" s="11">
        <f>Besoins!E14</f>
        <v>2.5</v>
      </c>
      <c r="D7" t="str">
        <f>Besoins!F14</f>
        <v>kg</v>
      </c>
    </row>
    <row r="8">
      <c r="A8"/>
      <c r="B8" t="s">
        <v>112</v>
      </c>
      <c r="C8" s="11">
        <f>'Besoins'!$B$2*7</f>
        <v>7</v>
      </c>
      <c r="D8" t="s">
        <v>35</v>
      </c>
    </row>
    <row r="9">
      <c r="A9"/>
      <c r="B9" t="str">
        <f>Besoins!B20</f>
        <v>Épaule d'agneau désossée</v>
      </c>
      <c r="C9" s="11">
        <f>Besoins!E20</f>
        <v>16</v>
      </c>
      <c r="D9" t="str">
        <f>Besoins!F20</f>
        <v>kg</v>
      </c>
    </row>
    <row r="10">
      <c r="A10" t="s" s="16">
        <v>113</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Besoins!B19</f>
        <v>Oignons émincés surgelés</v>
      </c>
      <c r="C11" s="11">
        <f>Besoins!E19</f>
        <v>2.5</v>
      </c>
      <c r="D11" t="str">
        <f>Besoins!F19</f>
        <v>kg</v>
      </c>
    </row>
    <row r="12">
      <c r="A12"/>
      <c r="B12" t="str">
        <f>Besoins!B15</f>
        <v>Amandes effilées</v>
      </c>
      <c r="C12" s="11">
        <f>Besoins!E15</f>
        <v>1.5</v>
      </c>
      <c r="D12" t="str">
        <f>Besoins!F15</f>
        <v>kg</v>
      </c>
    </row>
    <row r="13">
      <c r="A13"/>
      <c r="B13" t="str">
        <f>Besoins!B12</f>
        <v>Farine de blé T55</v>
      </c>
      <c r="C13" s="11">
        <f>Besoins!E12</f>
        <v>0.25</v>
      </c>
      <c r="D13" t="str">
        <f>Besoins!F12</f>
        <v>kg</v>
      </c>
    </row>
    <row r="14">
      <c r="A14"/>
      <c r="B14" t="str">
        <f>Besoins!B17</f>
        <v>Beurre de cuisine bloc 10 kg</v>
      </c>
      <c r="C14" s="11">
        <f>Besoins!E17</f>
        <v>0.5</v>
      </c>
      <c r="D14" t="str">
        <f>Besoins!F17</f>
        <v>kg</v>
      </c>
    </row>
    <row r="15">
      <c r="A15"/>
      <c r="B15" t="str">
        <f>Besoins!B16</f>
        <v>Huile d'olive vierge pure</v>
      </c>
      <c r="C15" s="11">
        <f>Besoins!E16</f>
        <v>0.5</v>
      </c>
      <c r="D15" t="str">
        <f>Besoins!F16</f>
        <v>lt</v>
      </c>
    </row>
    <row r="16">
      <c r="A16"/>
      <c r="B16" t="str">
        <f>Besoins!B8</f>
        <v>Coriandre moulue</v>
      </c>
      <c r="C16" s="11">
        <f>Besoins!E8</f>
        <v>0.015</v>
      </c>
      <c r="D16" t="str">
        <f>Besoins!F8</f>
        <v>kg</v>
      </c>
    </row>
    <row r="17">
      <c r="A17"/>
      <c r="B17" t="str">
        <f>Besoins!B11</f>
        <v>Thym séché</v>
      </c>
      <c r="C17" s="11">
        <f>Besoins!E11</f>
        <v>0.01</v>
      </c>
      <c r="D17" t="str">
        <f>Besoins!F11</f>
        <v>kg</v>
      </c>
    </row>
    <row r="18">
      <c r="A18"/>
      <c r="B18" t="str">
        <f>Besoins!B10</f>
        <v>Laurier sauce feuilles</v>
      </c>
      <c r="C18" s="11">
        <f>Besoins!E10</f>
        <v>0.005</v>
      </c>
      <c r="D18" t="str">
        <f>Besoins!F10</f>
        <v>kg</v>
      </c>
    </row>
    <row r="19">
      <c r="A19"/>
      <c r="B19" t="str">
        <f>Besoins!B18</f>
        <v>Sel fin de cuisine</v>
      </c>
      <c r="C19" s="11">
        <f>Besoins!E18</f>
        <v>0.08</v>
      </c>
      <c r="D19" t="str">
        <f>Besoins!F18</f>
        <v>kg</v>
      </c>
    </row>
    <row r="20">
      <c r="A20"/>
      <c r="B20" t="str">
        <f>Besoins!B9</f>
        <v>Poivre noir moulu</v>
      </c>
      <c r="C20" s="11">
        <f>Besoins!E9</f>
        <v>0.012</v>
      </c>
      <c r="D20" t="str">
        <f>Besoins!F9</f>
        <v>kg</v>
      </c>
    </row>
    <row r="21">
      <c r="A21" t="s" s="16">
        <v>114</v>
      </c>
      <c r="B21" t="str" s="13">
        <f>Procedure!D5</f>
        <v>Dresser — Servir le tajine accompagné de riz créole.</v>
      </c>
      <c r="C21"/>
      <c r="D21"/>
    </row>
    <row r="22">
      <c r="A22" t="s" s="16">
        <v>115</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5">
        <v>116</v>
      </c>
      <c r="B24"/>
      <c r="C24"/>
      <c r="D24"/>
    </row>
    <row r="25">
      <c r="A25" t="s" s="16">
        <v>110</v>
      </c>
      <c r="B25" t="str" s="13">
        <f>"[DISSOUDRE] "&amp;Procedure!D7</f>
        <v>[DISSOUDRE] Délayer la poudre dans l'eau froide en fouettant, puis porter à ébullition en remuant régulièrement.</v>
      </c>
      <c r="C25"/>
      <c r="D25"/>
    </row>
    <row r="26">
      <c r="A26"/>
      <c r="B26" t="str">
        <f>Besoins!B7</f>
        <v>Eau (robinet - moy. France 2026)</v>
      </c>
      <c r="C26" s="11">
        <f>Besoins!E7</f>
        <v>6.895</v>
      </c>
      <c r="D26" t="str">
        <f>Besoins!F7</f>
        <v>lt</v>
      </c>
    </row>
    <row r="27">
      <c r="A27"/>
      <c r="B27" t="str">
        <f>Besoins!B13</f>
        <v>Fonds Blanc de Veau (Knorr Professional)</v>
      </c>
      <c r="C27" s="11">
        <f>Besoins!E13</f>
        <v>0.105</v>
      </c>
      <c r="D27" t="str">
        <f>Besoins!F13</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10:D1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2026-10-30T13:38:55Z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2026-10-30T13:38:55Z</dcterms:modified>
  <cp:revision>1</cp:revision>
</cp:coreProperties>
</file>