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<sst xmlns="http://schemas.openxmlformats.org/spreadsheetml/2006/main" count="115" uniqueCount="115">
  <si>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</si>
  <si>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</si>
  <si>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tarte à la rubarbe, 28 cm</t>
  </si>
  <si>
    <t>Code</t>
  </si>
  <si>
    <t>00001164</t>
  </si>
  <si>
    <t>Classe</t>
  </si>
  <si>
    <t>Tartes et tartelettes (PAT.TARTES)</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</si>
  <si>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</si>
  <si>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</si>
  <si>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</si>
  <si>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</si>
  <si>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</si>
  <si>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</si>
  <si>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</si>
  <si>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</si>
  <si>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</si>
  <si>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1 pc</t>
  </si>
  <si>
    <t>Coût de revient H.T. (qt de référence)</t>
  </si>
  <si>
    <t>Coût unitaire H.T.</t>
  </si>
  <si>
    <t>Quantité demandée pour cet export</t>
  </si>
  <si>
    <t>Coût de revient total H.T. pour cette quantité</t>
  </si>
  <si>
    <t>Export généré le</t>
  </si>
  <si>
    <t>30/10/2026 18:43</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</si>
  <si>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</si>
  <si>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</si>
  <si>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</si>
  <si>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</si>
  <si>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</si>
  <si>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</si>
  <si>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</si>
  <si>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</si>
  <si>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</si>
  <si>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</si>
  <si>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EAU</t>
  </si>
  <si>
    <t>Eau (robinet - moy. France 2026)</t>
  </si>
  <si>
    <t>Matières premières</t>
  </si>
  <si>
    <t>lt</t>
  </si>
  <si>
    <t>00001171</t>
  </si>
  <si>
    <t>GELFIX</t>
  </si>
  <si>
    <t>Gélatines et texturants</t>
  </si>
  <si>
    <t>kg</t>
  </si>
  <si>
    <t>00000022</t>
  </si>
  <si>
    <t>BROYAGE D'AMANDES 50/50</t>
  </si>
  <si>
    <t>Praliné, pâte d'amande, massepain</t>
  </si>
  <si>
    <t>00000139</t>
  </si>
  <si>
    <t>FARINE (000)</t>
  </si>
  <si>
    <t>Farines de blé</t>
  </si>
  <si>
    <t>00000002</t>
  </si>
  <si>
    <t>FARINE (FLEUR DE FROMENT)</t>
  </si>
  <si>
    <t>00000048</t>
  </si>
  <si>
    <t>BEURRE</t>
  </si>
  <si>
    <t>Beurres et margarines</t>
  </si>
  <si>
    <t>00001161</t>
  </si>
  <si>
    <t>BEURRE JAUNE</t>
  </si>
  <si>
    <t>00000050</t>
  </si>
  <si>
    <t>MARGARINE NORMALE</t>
  </si>
  <si>
    <t>00001163</t>
  </si>
  <si>
    <t>Rubarbe</t>
  </si>
  <si>
    <t>Légumes</t>
  </si>
  <si>
    <t>00001140</t>
  </si>
  <si>
    <t>Levure</t>
  </si>
  <si>
    <t>Levures et agents levants</t>
  </si>
  <si>
    <t>00000047</t>
  </si>
  <si>
    <t>OEUF A3 (PRIX)</t>
  </si>
  <si>
    <t>Oeufs entiers</t>
  </si>
  <si>
    <t>00000033</t>
  </si>
  <si>
    <t>SEL</t>
  </si>
  <si>
    <t>Sels et condiments de base</t>
  </si>
  <si>
    <t>00000003</t>
  </si>
  <si>
    <t>SUCRE (S2)</t>
  </si>
  <si>
    <t>Sucres et édulcorants</t>
  </si>
  <si>
    <t>Total</t>
  </si>
  <si>
    <t>Niveau</t>
  </si>
  <si>
    <t>Composant</t>
  </si>
  <si>
    <t>Type</t>
  </si>
  <si>
    <t>Quantité (pour 1 pc)</t>
  </si>
  <si>
    <t>recette</t>
  </si>
  <si>
    <t>Tartes et tartelettes</t>
  </si>
  <si>
    <t xml:space="preserve">    ↳ FOND DE TARTE,28 CM.</t>
  </si>
  <si>
    <t>Appareils divers</t>
  </si>
  <si>
    <t xml:space="preserve">        ↳ PÂTE À TARTE D'ANTAN</t>
  </si>
  <si>
    <t>Pâtes friables (brisée, sablée)</t>
  </si>
  <si>
    <t xml:space="preserve">            ↳ FARINE (000)</t>
  </si>
  <si>
    <t>matiere</t>
  </si>
  <si>
    <t xml:space="preserve">            ↳ BEURRE</t>
  </si>
  <si>
    <t xml:space="preserve">            ↳ BEURRE JAUNE</t>
  </si>
  <si>
    <t xml:space="preserve">            ↳ MARGARINE NORMALE</t>
  </si>
  <si>
    <t xml:space="preserve">            ↳ OEUF (P)</t>
  </si>
  <si>
    <t>Conversions oeufs et ovoproduits</t>
  </si>
  <si>
    <t xml:space="preserve">                ↳ OEUF (ml)</t>
  </si>
  <si>
    <t xml:space="preserve">                    ↳ OEUF A3 (PRIX)</t>
  </si>
  <si>
    <t xml:space="preserve">            ↳ SUCRE (S2)</t>
  </si>
  <si>
    <t xml:space="preserve">            ↳ SEL</t>
  </si>
  <si>
    <t xml:space="preserve">            ↳ Levure</t>
  </si>
  <si>
    <t xml:space="preserve">            ↳ Eau (robinet - moy. France 2026)</t>
  </si>
  <si>
    <t xml:space="preserve">    ↳ T.P.T.FARINE,SUCRE</t>
  </si>
  <si>
    <t xml:space="preserve">        ↳ FARINE (FLEUR DE FROMENT)</t>
  </si>
  <si>
    <t xml:space="preserve">        ↳ SUCRE (S2)</t>
  </si>
  <si>
    <t xml:space="preserve">    ↳ BROYAGE D'AMANDES 50/50</t>
  </si>
  <si>
    <t xml:space="preserve">    ↳ Rubarbe</t>
  </si>
  <si>
    <t xml:space="preserve">    ↳ GELFIX</t>
  </si>
  <si>
    <t>Recette</t>
  </si>
  <si>
    <t>#</t>
  </si>
  <si>
    <t>Verbe</t>
  </si>
  <si>
    <t>Étape</t>
  </si>
  <si>
    <t>Précision technique</t>
  </si>
  <si>
    <t>Durée</t>
  </si>
  <si>
    <t>FOND DE TARTE,28 CM.</t>
  </si>
  <si>
    <t>PÂTE À TARTE D'ANTAN</t>
  </si>
  <si>
    <t>T.P.T.FARINE,SUCRE</t>
  </si>
  <si>
    <t>Fiche technique — tarte à la rubarbe, 28 cm</t>
  </si>
  <si>
    <t>tarte à la rubarbe, 28 cm  00001164</t>
  </si>
  <si>
    <t>↳ FOND DE TARTE,28 CM.  00001162</t>
  </si>
  <si>
    <t>↳ PÂTE À TARTE D'ANTAN  00001160</t>
  </si>
  <si>
    <t>↳ T.P.T.FARINE,SUCRE  00000325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</si>
</sst>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1.5306146414035</v>
      </c>
    </row>
    <row r="12">
      <c r="A12" t="s" s="4">
        <v>18</v>
      </c>
      <c r="B12" s="5">
        <v>1.5306146414035</v>
      </c>
    </row>
    <row r="13">
      <c r="A13"/>
      <c r="B13"/>
    </row>
    <row r="14">
      <c r="A14" t="s" s="6">
        <v>19</v>
      </c>
      <c r="B14" t="s" s="6">
        <v>16</v>
      </c>
    </row>
    <row r="15">
      <c r="A15" t="s" s="6">
        <v>20</v>
      </c>
      <c r="B15" s="7">
        <v>1.5306146414035</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1</v>
      </c>
      <c r="C3" t="s" s="11">
        <v>26</v>
      </c>
      <c r="D3"/>
      <c r="E3"/>
      <c r="F3"/>
    </row>
    <row r="4">
      <c r="A4" t="s">
        <v>27</v>
      </c>
      <c r="B4" s="12">
        <f>$B$2*B3</f>
        <v>1</v>
      </c>
      <c r="C4" t="str">
        <f>C3</f>
        <v>pc</v>
      </c>
      <c r="D4"/>
      <c r="E4"/>
      <c r="F4"/>
    </row>
    <row r="5">
      <c r="A5"/>
      <c r="B5"/>
      <c r="C5"/>
      <c r="D5"/>
      <c r="E5"/>
      <c r="F5"/>
    </row>
    <row r="6">
      <c r="A6" t="s" s="2">
        <v>3</v>
      </c>
      <c r="B6" t="s" s="2">
        <v>28</v>
      </c>
      <c r="C6" t="s" s="2">
        <v>5</v>
      </c>
      <c r="D6" t="s" s="2">
        <v>29</v>
      </c>
      <c r="E6" t="s" s="2">
        <v>30</v>
      </c>
      <c r="F6" t="s" s="2">
        <v>31</v>
      </c>
      <c r="G6" t="s" s="2">
        <v>32</v>
      </c>
    </row>
    <row r="7">
      <c r="A7" t="s">
        <v>33</v>
      </c>
      <c r="B7" t="s">
        <v>34</v>
      </c>
      <c r="C7" t="s">
        <v>35</v>
      </c>
      <c r="D7" s="10">
        <v>0.105263</v>
      </c>
      <c r="E7" s="12">
        <f>D7*$B$2</f>
        <v>0.105263</v>
      </c>
      <c r="F7" t="s">
        <v>36</v>
      </c>
      <c r="G7" s="5">
        <f>E7*0.0043000065</f>
        <v>0.000453</v>
      </c>
    </row>
    <row r="8">
      <c r="A8" t="s" s="3">
        <v>37</v>
      </c>
      <c r="B8" t="s">
        <v>38</v>
      </c>
      <c r="C8" t="s">
        <v>39</v>
      </c>
      <c r="D8" s="10">
        <v>0.25</v>
      </c>
      <c r="E8" s="12">
        <f>D8*$B$2</f>
        <v>0.25</v>
      </c>
      <c r="F8" t="s">
        <v>40</v>
      </c>
      <c r="G8" s="5">
        <f>E8*0.2976</f>
        <v>0.0744</v>
      </c>
    </row>
    <row r="9">
      <c r="A9" t="s" s="3">
        <v>41</v>
      </c>
      <c r="B9" t="s">
        <v>42</v>
      </c>
      <c r="C9" t="s">
        <v>43</v>
      </c>
      <c r="D9" s="10">
        <v>0.1</v>
      </c>
      <c r="E9" s="12">
        <f>D9*$B$2</f>
        <v>0.1</v>
      </c>
      <c r="F9" t="s">
        <v>40</v>
      </c>
      <c r="G9" s="5">
        <f>E9*3.3465666667</f>
        <v>0.334657</v>
      </c>
    </row>
    <row r="10">
      <c r="A10" t="s" s="3">
        <v>44</v>
      </c>
      <c r="B10" t="s">
        <v>45</v>
      </c>
      <c r="C10" t="s">
        <v>46</v>
      </c>
      <c r="D10" s="10">
        <v>0.526316</v>
      </c>
      <c r="E10" s="12">
        <f>D10*$B$2</f>
        <v>0.526316</v>
      </c>
      <c r="F10" t="s">
        <v>40</v>
      </c>
      <c r="G10" s="5">
        <f>E10*0.4898358041</f>
        <v>0.257808</v>
      </c>
    </row>
    <row r="11">
      <c r="A11" t="s" s="3">
        <v>47</v>
      </c>
      <c r="B11" t="s">
        <v>48</v>
      </c>
      <c r="C11" t="s">
        <v>46</v>
      </c>
      <c r="D11" s="10">
        <v>0.05</v>
      </c>
      <c r="E11" s="12">
        <f>D11*$B$2</f>
        <v>0.05</v>
      </c>
      <c r="F11" t="s">
        <v>40</v>
      </c>
      <c r="G11" s="5">
        <f>E11*0.022064</f>
        <v>0.001103</v>
      </c>
    </row>
    <row r="12">
      <c r="A12" t="s" s="3">
        <v>49</v>
      </c>
      <c r="B12" t="s">
        <v>50</v>
      </c>
      <c r="C12" t="s">
        <v>51</v>
      </c>
      <c r="D12" s="10">
        <v>0.052632</v>
      </c>
      <c r="E12" s="12">
        <f>D12*$B$2</f>
        <v>0.052632</v>
      </c>
      <c r="F12" t="s">
        <v>40</v>
      </c>
      <c r="G12" s="5">
        <f>E12*3.9513683891</f>
        <v>0.207968</v>
      </c>
    </row>
    <row r="13">
      <c r="A13" t="s" s="3">
        <v>52</v>
      </c>
      <c r="B13" t="s">
        <v>53</v>
      </c>
      <c r="C13" t="s">
        <v>51</v>
      </c>
      <c r="D13" s="10">
        <v>0.052632</v>
      </c>
      <c r="E13" s="12">
        <f>D13*$B$2</f>
        <v>0.052632</v>
      </c>
      <c r="F13" t="s">
        <v>40</v>
      </c>
      <c r="G13" s="5">
        <f>E13*0</f>
        <v>0</v>
      </c>
    </row>
    <row r="14">
      <c r="A14" t="s" s="3">
        <v>54</v>
      </c>
      <c r="B14" t="s">
        <v>55</v>
      </c>
      <c r="C14" t="s">
        <v>51</v>
      </c>
      <c r="D14" s="10">
        <v>0.131579</v>
      </c>
      <c r="E14" s="12">
        <f>D14*$B$2</f>
        <v>0.131579</v>
      </c>
      <c r="F14" t="s">
        <v>40</v>
      </c>
      <c r="G14" s="5">
        <f>E14*0.0336999865</f>
        <v>0.004434</v>
      </c>
    </row>
    <row r="15">
      <c r="A15" t="s" s="3">
        <v>56</v>
      </c>
      <c r="B15" t="s">
        <v>57</v>
      </c>
      <c r="C15" t="s">
        <v>58</v>
      </c>
      <c r="D15" s="10">
        <v>0.625</v>
      </c>
      <c r="E15" s="12">
        <f>D15*$B$2</f>
        <v>0.625</v>
      </c>
      <c r="F15" t="s">
        <v>40</v>
      </c>
      <c r="G15" s="5">
        <f>E15*0.36</f>
        <v>0.225</v>
      </c>
    </row>
    <row r="16">
      <c r="A16" t="s" s="3">
        <v>59</v>
      </c>
      <c r="B16" t="s">
        <v>60</v>
      </c>
      <c r="C16" t="s">
        <v>61</v>
      </c>
      <c r="D16" s="10">
        <v>0.031579</v>
      </c>
      <c r="E16" s="12">
        <f>D16*$B$2</f>
        <v>0.031579</v>
      </c>
      <c r="F16" t="s">
        <v>40</v>
      </c>
      <c r="G16" s="5">
        <f>E16*0.1238997935</f>
        <v>0.003913</v>
      </c>
    </row>
    <row r="17">
      <c r="A17" t="s" s="3">
        <v>62</v>
      </c>
      <c r="B17" t="s">
        <v>63</v>
      </c>
      <c r="C17" t="s">
        <v>64</v>
      </c>
      <c r="D17" s="10">
        <v>1.052632</v>
      </c>
      <c r="E17" s="12">
        <f>D17*$B$2</f>
        <v>1.052632</v>
      </c>
      <c r="F17" t="s">
        <v>26</v>
      </c>
      <c r="G17" s="5">
        <f>E17*0.269999892</f>
        <v>0.284211</v>
      </c>
    </row>
    <row r="18">
      <c r="A18" t="s" s="3">
        <v>65</v>
      </c>
      <c r="B18" t="s">
        <v>66</v>
      </c>
      <c r="C18" t="s">
        <v>67</v>
      </c>
      <c r="D18" s="10">
        <v>0.008947</v>
      </c>
      <c r="E18" s="12">
        <f>D18*$B$2</f>
        <v>0.008947</v>
      </c>
      <c r="F18" t="s">
        <v>40</v>
      </c>
      <c r="G18" s="5">
        <f>E18*0.1864236763</f>
        <v>0.001668</v>
      </c>
    </row>
    <row r="19">
      <c r="A19" t="s" s="3">
        <v>68</v>
      </c>
      <c r="B19" t="s">
        <v>69</v>
      </c>
      <c r="C19" t="s">
        <v>70</v>
      </c>
      <c r="D19" s="10">
        <v>0.142105</v>
      </c>
      <c r="E19" s="12">
        <f>D19*$B$2</f>
        <v>0.142105</v>
      </c>
      <c r="F19" t="s">
        <v>40</v>
      </c>
      <c r="G19" s="5">
        <f>E19*0.9500017593</f>
        <v>0.135</v>
      </c>
    </row>
    <row r="20">
      <c r="A20"/>
      <c r="B20"/>
      <c r="C20"/>
      <c r="D20"/>
      <c r="E20"/>
      <c r="F20" t="s" s="4">
        <v>71</v>
      </c>
      <c r="G20" s="13">
        <f>SUM(G7:G19)</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72</v>
      </c>
      <c r="B1" t="s" s="2">
        <v>73</v>
      </c>
      <c r="C1" t="s" s="2">
        <v>74</v>
      </c>
      <c r="D1" t="s" s="2">
        <v>75</v>
      </c>
      <c r="E1" t="s" s="2">
        <v>31</v>
      </c>
      <c r="F1" t="s" s="2">
        <v>5</v>
      </c>
    </row>
    <row r="2">
      <c r="A2">
        <v>0</v>
      </c>
      <c r="B2" t="s">
        <v>2</v>
      </c>
      <c r="C2" t="s">
        <v>76</v>
      </c>
      <c r="D2" s="12">
        <v>1</v>
      </c>
      <c r="E2" t="s">
        <v>26</v>
      </c>
      <c r="F2" t="s">
        <v>77</v>
      </c>
    </row>
    <row r="3">
      <c r="A3">
        <v>1</v>
      </c>
      <c r="B3" t="s">
        <v>78</v>
      </c>
      <c r="C3" t="s">
        <v>76</v>
      </c>
      <c r="D3" s="12">
        <v>1</v>
      </c>
      <c r="E3" t="s">
        <v>26</v>
      </c>
      <c r="F3" t="s">
        <v>79</v>
      </c>
    </row>
    <row r="4">
      <c r="A4">
        <v>2</v>
      </c>
      <c r="B4" t="s">
        <v>80</v>
      </c>
      <c r="C4" t="s">
        <v>76</v>
      </c>
      <c r="D4" s="12">
        <v>1</v>
      </c>
      <c r="E4" t="s">
        <v>40</v>
      </c>
      <c r="F4" t="s">
        <v>81</v>
      </c>
    </row>
    <row r="5">
      <c r="A5">
        <v>3</v>
      </c>
      <c r="B5" t="s">
        <v>82</v>
      </c>
      <c r="C5" t="s">
        <v>83</v>
      </c>
      <c r="D5" s="12">
        <v>0.526</v>
      </c>
      <c r="E5" t="s">
        <v>40</v>
      </c>
      <c r="F5" t="s">
        <v>46</v>
      </c>
    </row>
    <row r="6">
      <c r="A6">
        <v>3</v>
      </c>
      <c r="B6" t="s">
        <v>84</v>
      </c>
      <c r="C6" t="s">
        <v>83</v>
      </c>
      <c r="D6" s="12">
        <v>0.053</v>
      </c>
      <c r="E6" t="s">
        <v>40</v>
      </c>
      <c r="F6" t="s">
        <v>51</v>
      </c>
    </row>
    <row r="7">
      <c r="A7">
        <v>3</v>
      </c>
      <c r="B7" t="s">
        <v>85</v>
      </c>
      <c r="C7" t="s">
        <v>83</v>
      </c>
      <c r="D7" s="12">
        <v>0.053</v>
      </c>
      <c r="E7" t="s">
        <v>40</v>
      </c>
      <c r="F7" t="s">
        <v>51</v>
      </c>
    </row>
    <row r="8">
      <c r="A8">
        <v>3</v>
      </c>
      <c r="B8" t="s">
        <v>86</v>
      </c>
      <c r="C8" t="s">
        <v>83</v>
      </c>
      <c r="D8" s="12">
        <v>0.132</v>
      </c>
      <c r="E8" t="s">
        <v>40</v>
      </c>
      <c r="F8" t="s">
        <v>51</v>
      </c>
    </row>
    <row r="9">
      <c r="A9">
        <v>3</v>
      </c>
      <c r="B9" t="s">
        <v>87</v>
      </c>
      <c r="C9" t="s">
        <v>76</v>
      </c>
      <c r="D9" s="12">
        <v>1.053</v>
      </c>
      <c r="E9" t="s">
        <v>26</v>
      </c>
      <c r="F9" t="s">
        <v>88</v>
      </c>
    </row>
    <row r="10">
      <c r="A10">
        <v>4</v>
      </c>
      <c r="B10" t="s">
        <v>89</v>
      </c>
      <c r="C10" t="s">
        <v>76</v>
      </c>
      <c r="D10" s="12">
        <v>0.058</v>
      </c>
      <c r="E10" t="s">
        <v>36</v>
      </c>
      <c r="F10" t="s">
        <v>88</v>
      </c>
    </row>
    <row r="11">
      <c r="A11">
        <v>5</v>
      </c>
      <c r="B11" t="s">
        <v>90</v>
      </c>
      <c r="C11" t="s">
        <v>83</v>
      </c>
      <c r="D11" s="12">
        <v>1.053</v>
      </c>
      <c r="E11" t="s">
        <v>26</v>
      </c>
      <c r="F11" t="s">
        <v>64</v>
      </c>
    </row>
    <row r="12">
      <c r="A12">
        <v>3</v>
      </c>
      <c r="B12" t="s">
        <v>91</v>
      </c>
      <c r="C12" t="s">
        <v>83</v>
      </c>
      <c r="D12" s="12">
        <v>0.042</v>
      </c>
      <c r="E12" t="s">
        <v>40</v>
      </c>
      <c r="F12" t="s">
        <v>70</v>
      </c>
    </row>
    <row r="13">
      <c r="A13">
        <v>3</v>
      </c>
      <c r="B13" t="s">
        <v>92</v>
      </c>
      <c r="C13" t="s">
        <v>83</v>
      </c>
      <c r="D13" s="12">
        <v>0.009</v>
      </c>
      <c r="E13" t="s">
        <v>40</v>
      </c>
      <c r="F13" t="s">
        <v>67</v>
      </c>
    </row>
    <row r="14">
      <c r="A14">
        <v>3</v>
      </c>
      <c r="B14" t="s">
        <v>93</v>
      </c>
      <c r="C14" t="s">
        <v>83</v>
      </c>
      <c r="D14" s="12">
        <v>0.032</v>
      </c>
      <c r="E14" t="s">
        <v>40</v>
      </c>
      <c r="F14" t="s">
        <v>61</v>
      </c>
    </row>
    <row r="15">
      <c r="A15">
        <v>3</v>
      </c>
      <c r="B15" t="s">
        <v>94</v>
      </c>
      <c r="C15" t="s">
        <v>83</v>
      </c>
      <c r="D15" s="12">
        <v>0.105</v>
      </c>
      <c r="E15" t="s">
        <v>36</v>
      </c>
      <c r="F15" t="s">
        <v>35</v>
      </c>
    </row>
    <row r="16">
      <c r="A16">
        <v>1</v>
      </c>
      <c r="B16" t="s">
        <v>95</v>
      </c>
      <c r="C16" t="s">
        <v>76</v>
      </c>
      <c r="D16" s="12">
        <v>0.15</v>
      </c>
      <c r="E16" t="s">
        <v>40</v>
      </c>
      <c r="F16" t="s">
        <v>79</v>
      </c>
    </row>
    <row r="17">
      <c r="A17">
        <v>2</v>
      </c>
      <c r="B17" t="s">
        <v>96</v>
      </c>
      <c r="C17" t="s">
        <v>83</v>
      </c>
      <c r="D17" s="12">
        <v>0.05</v>
      </c>
      <c r="E17" t="s">
        <v>40</v>
      </c>
      <c r="F17" t="s">
        <v>46</v>
      </c>
    </row>
    <row r="18">
      <c r="A18">
        <v>2</v>
      </c>
      <c r="B18" t="s">
        <v>97</v>
      </c>
      <c r="C18" t="s">
        <v>83</v>
      </c>
      <c r="D18" s="12">
        <v>0.1</v>
      </c>
      <c r="E18" t="s">
        <v>40</v>
      </c>
      <c r="F18" t="s">
        <v>70</v>
      </c>
    </row>
    <row r="19">
      <c r="A19">
        <v>1</v>
      </c>
      <c r="B19" t="s">
        <v>98</v>
      </c>
      <c r="C19" t="s">
        <v>83</v>
      </c>
      <c r="D19" s="12">
        <v>0.1</v>
      </c>
      <c r="E19" t="s">
        <v>40</v>
      </c>
      <c r="F19" t="s">
        <v>43</v>
      </c>
    </row>
    <row r="20">
      <c r="A20">
        <v>1</v>
      </c>
      <c r="B20" t="s">
        <v>99</v>
      </c>
      <c r="C20" t="s">
        <v>83</v>
      </c>
      <c r="D20" s="12">
        <v>0.625</v>
      </c>
      <c r="E20" t="s">
        <v>40</v>
      </c>
      <c r="F20" t="s">
        <v>58</v>
      </c>
    </row>
    <row r="21">
      <c r="A21">
        <v>1</v>
      </c>
      <c r="B21" t="s">
        <v>100</v>
      </c>
      <c r="C21" t="s">
        <v>83</v>
      </c>
      <c r="D21" s="12">
        <v>0.25</v>
      </c>
      <c r="E21" t="s">
        <v>40</v>
      </c>
      <c r="F21" t="s">
        <v>39</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101</v>
      </c>
      <c r="B1" t="s" s="2">
        <v>102</v>
      </c>
      <c r="C1" t="s" s="2">
        <v>103</v>
      </c>
      <c r="D1" t="s" s="2">
        <v>104</v>
      </c>
      <c r="E1" t="s" s="2">
        <v>105</v>
      </c>
      <c r="F1" t="s" s="2">
        <v>106</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
      <c r="F2"/>
    </row>
    <row r="3">
      <c r="A3" t="s">
        <v>107</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E3"/>
      <c r="F3"/>
    </row>
    <row r="4">
      <c r="A4" t="s">
        <v>108</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E4"/>
      <c r="F4"/>
    </row>
    <row r="5">
      <c r="A5" t="s">
        <v>109</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8">
        <v>110</v>
      </c>
      <c r="B1"/>
      <c r="C1"/>
      <c r="D1"/>
    </row>
    <row r="2">
      <c r="A2" t="str" s="15">
        <f>"00001164 · PAT.TARTES · référence : "&amp;Besoins!B3&amp;" "&amp;Besoins!C3&amp;" · multiplicateur réglable sur la feuille ""Besoins"""</f>
        <v>00001164 · PAT.TARTES · référence : 1 pc · multiplicateur réglable sur la feuille </v>
      </c>
      <c r="B2"/>
      <c r="C2"/>
      <c r="D2"/>
    </row>
    <row r="3">
      <c r="A3"/>
      <c r="B3"/>
      <c r="C3"/>
      <c r="D3"/>
    </row>
    <row r="4">
      <c r="A4" t="s" s="16">
        <v>111</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
      <c r="D5"/>
    </row>
    <row r="6">
      <c r="A6"/>
      <c r="B6"/>
      <c r="C6"/>
      <c r="D6"/>
    </row>
    <row r="7">
      <c r="A7" t="s" s="16">
        <v>112</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8"/>
      <c r="D8"/>
    </row>
    <row r="9">
      <c r="A9"/>
      <c r="B9"/>
      <c r="C9"/>
      <c r="D9"/>
    </row>
    <row r="10">
      <c r="A10" t="s" s="16">
        <v>113</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1"/>
      <c r="D11"/>
    </row>
    <row r="12">
      <c r="A12"/>
      <c r="B12"/>
      <c r="C12"/>
      <c r="D12"/>
    </row>
    <row r="13">
      <c r="A13" t="s" s="16">
        <v>114</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8">
        <v>23</v>
      </c>
      <c r="B16"/>
      <c r="C16"/>
      <c r="D16"/>
    </row>
  </sheetData>
  <sheetProtection sheet="1" formatRows="0" formatColumns="0"/>
  <mergeCells count="11">
    <mergeCell ref="A1:D1"/>
    <mergeCell ref="A2:D2"/>
    <mergeCell ref="A4:D4"/>
    <mergeCell ref="B5:D5"/>
    <mergeCell ref="A7:D7"/>
    <mergeCell ref="B8:D8"/>
    <mergeCell ref="A10:D10"/>
    <mergeCell ref="B11:D11"/>
    <mergeCell ref="A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2026-10-30T17:43:43Z</dcterms:created>
  <dc:title>tarte à la rubarbe, 28 cm</dc:title>
  <dc:subject/>
  <dc:creator>CUIS.web</dc:creator>
  <cp:lastModifiedBy/>
  <cp:keywords/>
  <dc:description>Export automatique — moteur récursif d'origine : Bernard Vandendaele</dc:description>
  <cp:category/>
  <dc:language>en-US</dc:language>
  <dcterms:modified xsi:type="dcterms:W3CDTF">2026-10-30T17:43:43Z</dcterms:modified>
  <cp:revision>1</cp:revision>
</cp:coreProperties>
</file>