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<sst xmlns="http://schemas.openxmlformats.org/spreadsheetml/2006/main" count="153" uniqueCount="153">
  <si>
    <t>Fiche technique</t>
  </si>
  <si>
    <t>Nom</t>
  </si>
  <si>
    <t>VOLAILLE POCHEE SAUCE SUPREME (POULET)</t>
  </si>
  <si>
    <t>Code</t>
  </si>
  <si>
    <t>GRO_CDC_113A</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</si>
  <si>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</si>
  <si>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</si>
  <si>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</si>
  <si>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</si>
  <si>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</si>
  <si>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</si>
  <si>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</si>
  <si>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</si>
  <si>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</si>
  <si>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</si>
  <si>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</si>
  <si>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</si>
  <si>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</si>
  <si>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</si>
  <si>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</si>
  <si>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01:19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</si>
  <si>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</si>
  <si>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</si>
  <si>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</si>
  <si>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</si>
  <si>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</si>
  <si>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</si>
  <si>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</si>
  <si>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</si>
  <si>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</si>
  <si>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</si>
  <si>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</si>
  <si>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</si>
  <si>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</si>
  <si>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</si>
  <si>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</si>
  <si>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</si>
  <si>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</si>
  <si>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00001743</t>
  </si>
  <si>
    <t>farine de blé tamisée type 55</t>
  </si>
  <si>
    <t>Épicerie salée</t>
  </si>
  <si>
    <t>EPI-MUSCADE-POW</t>
  </si>
  <si>
    <t>Noix de muscade moulue</t>
  </si>
  <si>
    <t>Épices en poudre et graines</t>
  </si>
  <si>
    <t>kg</t>
  </si>
  <si>
    <t>EPI-PIMENT-CAYE</t>
  </si>
  <si>
    <t>Piment de Cayenne</t>
  </si>
  <si>
    <t>EPI-POIVRE-BLAN</t>
  </si>
  <si>
    <t>Poivre blanc moulu</t>
  </si>
  <si>
    <t>EPI-POIVRE-NOIR</t>
  </si>
  <si>
    <t>Poivre noir moulu</t>
  </si>
  <si>
    <t>KNORR-FBLIE-STD</t>
  </si>
  <si>
    <t>Fonds Brun Lié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</si>
  <si>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</si>
  <si>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</si>
  <si>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</si>
  <si>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</si>
  <si>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</si>
  <si>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</si>
  <si>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</si>
  <si>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</si>
  <si>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</si>
  <si>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SEL-FIN</t>
  </si>
  <si>
    <t>Sel fin de cuisine</t>
  </si>
  <si>
    <t>Sels et condiments de base</t>
  </si>
  <si>
    <t>RNMS00333</t>
  </si>
  <si>
    <t>Cuisses de poulet 180/220g UE</t>
  </si>
  <si>
    <t>Volailles et lapins surgelés</t>
  </si>
  <si>
    <t>PF-EMINCE-POULET</t>
  </si>
  <si>
    <t>Emince filet de blanc de poulet sans peau 15/25g</t>
  </si>
  <si>
    <t>Volailles</t>
  </si>
  <si>
    <t>Total</t>
  </si>
  <si>
    <t>Niveau</t>
  </si>
  <si>
    <t>Composant</t>
  </si>
  <si>
    <t>Type</t>
  </si>
  <si>
    <t>Quantité (pour 100 pc)</t>
  </si>
  <si>
    <t>recette</t>
  </si>
  <si>
    <t>Volailles collectivité</t>
  </si>
  <si>
    <t xml:space="preserve">    ↳ Cuisse de poulet (piece)</t>
  </si>
  <si>
    <t>Conversions volailles (piece/poids/rendement)</t>
  </si>
  <si>
    <t xml:space="preserve">        ↳ Cuisses de poulet 180/220g UE</t>
  </si>
  <si>
    <t>matiere</t>
  </si>
  <si>
    <t xml:space="preserve">    ↳ Emince filet de blanc de poulet sans peau 15/25g</t>
  </si>
  <si>
    <t xml:space="preserve">    ↳ Fond de volaille reconstitue (collectivite)</t>
  </si>
  <si>
    <t>Préparations de base collectivité</t>
  </si>
  <si>
    <t xml:space="preserve">        ↳ EAU</t>
  </si>
  <si>
    <t xml:space="preserve">        ↳ Fonds Brun Lié (Knorr Professional)</t>
  </si>
  <si>
    <t xml:space="preserve">    ↳ Roux Blanc</t>
  </si>
  <si>
    <t>Roux et liaisons de base</t>
  </si>
  <si>
    <t xml:space="preserve">        ↳ Beurre de cuisine bloc 10 kg</t>
  </si>
  <si>
    <t xml:space="preserve">        ↳ farine de blé tamisée type 55</t>
  </si>
  <si>
    <t xml:space="preserve">    ↳ Sel fin de cuisine</t>
  </si>
  <si>
    <t xml:space="preserve">    ↳ Poivre noir moulu</t>
  </si>
  <si>
    <t xml:space="preserve">    ↳ SAUCE SUPRÊME (VOLAILLE)</t>
  </si>
  <si>
    <t>Sauces collectivité</t>
  </si>
  <si>
    <t xml:space="preserve">        ↳ Fond de volaille au vin blanc (collectivité)</t>
  </si>
  <si>
    <t xml:space="preserve">            ↳ EAU</t>
  </si>
  <si>
    <t xml:space="preserve">            ↳ Vin blanc sec de cuisson</t>
  </si>
  <si>
    <t xml:space="preserve">            ↳ Fonds Brun Lié (Knorr Professional)</t>
  </si>
  <si>
    <t xml:space="preserve">        ↳ Sel fin de cuisine</t>
  </si>
  <si>
    <t xml:space="preserve">        ↳ Piment de Cayenne</t>
  </si>
  <si>
    <t xml:space="preserve">        ↳ Poivre blanc moulu</t>
  </si>
  <si>
    <t xml:space="preserve">        ↳ Noix de muscade moulue</t>
  </si>
  <si>
    <t xml:space="preserve">        ↳ Roux Blanc</t>
  </si>
  <si>
    <t xml:space="preserve">            ↳ Beurre de cuisine bloc 10 kg</t>
  </si>
  <si>
    <t xml:space="preserve">            ↳ farine de blé tamisée type 55</t>
  </si>
  <si>
    <t xml:space="preserve">        ↳ Crème fraîche liquide 15% MG allégée</t>
  </si>
  <si>
    <t xml:space="preserve">        ↳ Beurre doux 82% MG plaquette</t>
  </si>
  <si>
    <t>Recette</t>
  </si>
  <si>
    <t>#</t>
  </si>
  <si>
    <t>Verbe</t>
  </si>
  <si>
    <t>Étape</t>
  </si>
  <si>
    <t>Précision technique</t>
  </si>
  <si>
    <t>Durée</t>
  </si>
  <si>
    <t>Servir — Servir une cuisse de volaille sur assiette, napper largement de sauce supreme. Accompagner de riz pilaf ou creole.</t>
  </si>
  <si>
    <t>Fond de volaille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</si>
  <si>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</si>
  <si>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</si>
  <si>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</si>
  <si>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</si>
  <si>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</si>
  <si>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</si>
  <si>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</si>
  <si>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</si>
  <si>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</si>
  <si>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</si>
  <si>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SAUCE SUPRÊME (VOLAILLE)</t>
  </si>
  <si>
    <t>Réduire de 2 litres le fond blanc de la recette de base.</t>
  </si>
  <si>
    <t>Ajouter 2 litres de crème fraîche et 500 g de beurre en liaison terminale. Monter et émulsionner la sauce au mixeur.</t>
  </si>
  <si>
    <t>Fond de volaille au vin blanc (collectivité)</t>
  </si>
  <si>
    <t>Réhydrater la poudre déshydratée dans l'eau chaude puis ajouter le vin blanc. Porter à ébullition légère et laisser réduire quelques minutes.</t>
  </si>
  <si>
    <t>Fiche technique — VOLAILLE POCHEE SAUCE SUPREME (POULET)</t>
  </si>
  <si>
    <t>VOLAILLE POCHEE SAUCE SUPREME (POULET)  GRO_CDC_113A</t>
  </si>
  <si>
    <t>1.</t>
  </si>
  <si>
    <t>2.</t>
  </si>
  <si>
    <t xml:space="preserve">    Cuisse de poulet (piece) (conv.)</t>
  </si>
  <si>
    <t>3.</t>
  </si>
  <si>
    <t xml:space="preserve">    Fond de volaille reconstitue (collectivite)</t>
  </si>
  <si>
    <t xml:space="preserve">    Roux Blanc</t>
  </si>
  <si>
    <t xml:space="preserve">    Sel fin de cuisine</t>
  </si>
  <si>
    <t>4.</t>
  </si>
  <si>
    <t xml:space="preserve">    SAUCE SUPRÊME (VOLAILLE)</t>
  </si>
  <si>
    <t>5.</t>
  </si>
  <si>
    <t>6.</t>
  </si>
  <si>
    <t>↳ Fond de volaille reconstitue (collectivite)  GRO-FOND-VOLAIL</t>
  </si>
  <si>
    <t xml:space="preserve">    EAU</t>
  </si>
  <si>
    <t xml:space="preserve">    Fonds Brun Lié (Knorr Professional)</t>
  </si>
  <si>
    <t>↳ Roux Blanc  00SAU_REC001</t>
  </si>
  <si>
    <t xml:space="preserve">    Beurre de cuisine bloc 10 kg</t>
  </si>
  <si>
    <t xml:space="preserve">    farine de blé tamisée type 55</t>
  </si>
  <si>
    <t>↳ SAUCE SUPRÊME (VOLAILLE)  GRO_CDC_206SuVo</t>
  </si>
  <si>
    <t xml:space="preserve">    Fond de volaille au vin blanc (collectivité)</t>
  </si>
  <si>
    <t>↳ Fond de volaille au vin blanc (collectivité)  GRO-FONDV-VOLAIL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</si>
</sst>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177.566275</v>
      </c>
    </row>
    <row r="12">
      <c r="A12" t="s" s="3">
        <v>16</v>
      </c>
      <c r="B12" s="4">
        <v>1.77566275</v>
      </c>
    </row>
    <row r="13">
      <c r="A13"/>
      <c r="B13"/>
    </row>
    <row r="14">
      <c r="A14" t="s" s="5">
        <v>17</v>
      </c>
      <c r="B14" t="s" s="5">
        <v>14</v>
      </c>
    </row>
    <row r="15">
      <c r="A15" t="s" s="5">
        <v>18</v>
      </c>
      <c r="B15" s="6">
        <v>177.566275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1.6</v>
      </c>
      <c r="E7" s="11">
        <f>D7*$B$2</f>
        <v>1.6</v>
      </c>
      <c r="F7" t="s">
        <v>34</v>
      </c>
      <c r="G7" s="4">
        <f>E7*2.8</f>
        <v>4.48</v>
      </c>
    </row>
    <row r="8">
      <c r="A8" t="s" s="12">
        <v>35</v>
      </c>
      <c r="B8" t="s">
        <v>36</v>
      </c>
      <c r="C8" t="s">
        <v>37</v>
      </c>
      <c r="D8" s="9">
        <v>22.775</v>
      </c>
      <c r="E8" s="11">
        <f>D8*$B$2</f>
        <v>22.775</v>
      </c>
      <c r="F8" t="s">
        <v>34</v>
      </c>
      <c r="G8" s="4">
        <f>E8*0.003</f>
        <v>0.068325</v>
      </c>
    </row>
    <row r="9">
      <c r="A9" t="s" s="12">
        <v>38</v>
      </c>
      <c r="B9" t="s">
        <v>39</v>
      </c>
      <c r="C9" t="s">
        <v>40</v>
      </c>
      <c r="D9" s="9">
        <v>0.395</v>
      </c>
      <c r="E9" s="11">
        <f>D9*$B$2</f>
        <v>0.395</v>
      </c>
      <c r="F9" t="s">
        <v>24</v>
      </c>
      <c r="G9" s="4">
        <f>E9*0</f>
        <v>0</v>
      </c>
    </row>
    <row r="10">
      <c r="A10" t="s">
        <v>41</v>
      </c>
      <c r="B10" t="s">
        <v>42</v>
      </c>
      <c r="C10" t="s">
        <v>43</v>
      </c>
      <c r="D10" s="9">
        <v>0.002</v>
      </c>
      <c r="E10" s="11">
        <f>D10*$B$2</f>
        <v>0.002</v>
      </c>
      <c r="F10" t="s">
        <v>44</v>
      </c>
      <c r="G10" s="4">
        <f>E10*20</f>
        <v>0.04</v>
      </c>
    </row>
    <row r="11">
      <c r="A11" t="s">
        <v>45</v>
      </c>
      <c r="B11" t="s">
        <v>46</v>
      </c>
      <c r="C11" t="s">
        <v>43</v>
      </c>
      <c r="D11" s="9">
        <v>0.002</v>
      </c>
      <c r="E11" s="11">
        <f>D11*$B$2</f>
        <v>0.002</v>
      </c>
      <c r="F11" t="s">
        <v>44</v>
      </c>
      <c r="G11" s="4">
        <f>E11*9.8</f>
        <v>0.0196</v>
      </c>
    </row>
    <row r="12">
      <c r="A12" t="s">
        <v>47</v>
      </c>
      <c r="B12" t="s">
        <v>48</v>
      </c>
      <c r="C12" t="s">
        <v>43</v>
      </c>
      <c r="D12" s="9">
        <v>0.006</v>
      </c>
      <c r="E12" s="11">
        <f>D12*$B$2</f>
        <v>0.006</v>
      </c>
      <c r="F12" t="s">
        <v>44</v>
      </c>
      <c r="G12" s="4">
        <f>E12*14.8</f>
        <v>0.0888</v>
      </c>
    </row>
    <row r="13">
      <c r="A13" t="s">
        <v>49</v>
      </c>
      <c r="B13" t="s">
        <v>50</v>
      </c>
      <c r="C13" t="s">
        <v>43</v>
      </c>
      <c r="D13" s="9">
        <v>0.007</v>
      </c>
      <c r="E13" s="11">
        <f>D13*$B$2</f>
        <v>0.007</v>
      </c>
      <c r="F13" t="s">
        <v>44</v>
      </c>
      <c r="G13" s="4">
        <f>E13*12.5</f>
        <v>0.0875</v>
      </c>
    </row>
    <row r="14">
      <c r="A14" t="s">
        <v>51</v>
      </c>
      <c r="B14" t="s">
        <v>52</v>
      </c>
      <c r="C14" t="s">
        <v>53</v>
      </c>
      <c r="D14" s="9">
        <v>0.625</v>
      </c>
      <c r="E14" s="11">
        <f>D14*$B$2</f>
        <v>0.625</v>
      </c>
      <c r="F14" t="s">
        <v>44</v>
      </c>
      <c r="G14" s="4">
        <f>E14*0</f>
        <v>0</v>
      </c>
    </row>
    <row r="15">
      <c r="A15" t="s">
        <v>54</v>
      </c>
      <c r="B15" t="s">
        <v>55</v>
      </c>
      <c r="C15" t="s">
        <v>56</v>
      </c>
      <c r="D15" s="9">
        <v>0.395</v>
      </c>
      <c r="E15" s="11">
        <f>D15*$B$2</f>
        <v>0.395</v>
      </c>
      <c r="F15" t="s">
        <v>44</v>
      </c>
      <c r="G15" s="4">
        <f>E15*4.9</f>
        <v>1.9355</v>
      </c>
    </row>
    <row r="16">
      <c r="A16" t="s">
        <v>57</v>
      </c>
      <c r="B16" t="s">
        <v>58</v>
      </c>
      <c r="C16" t="s">
        <v>56</v>
      </c>
      <c r="D16" s="9">
        <v>0.5</v>
      </c>
      <c r="E16" s="11">
        <f>D16*$B$2</f>
        <v>0.5</v>
      </c>
      <c r="F16" t="s">
        <v>44</v>
      </c>
      <c r="G16" s="4">
        <f>E16*5.2</f>
        <v>2.6</v>
      </c>
    </row>
    <row r="17">
      <c r="A17" t="s">
        <v>59</v>
      </c>
      <c r="B17" t="s">
        <v>60</v>
      </c>
      <c r="C17" t="s">
        <v>61</v>
      </c>
      <c r="D17" s="9">
        <v>2</v>
      </c>
      <c r="E17" s="11">
        <f>D17*$B$2</f>
        <v>2</v>
      </c>
      <c r="F17" t="s">
        <v>34</v>
      </c>
      <c r="G17" s="4">
        <f>E17*2.2</f>
        <v>4.4</v>
      </c>
    </row>
    <row r="18">
      <c r="A18" t="s">
        <v>62</v>
      </c>
      <c r="B18" t="s">
        <v>63</v>
      </c>
      <c r="C18" t="s">
        <v>64</v>
      </c>
      <c r="D18" s="9">
        <v>0.133</v>
      </c>
      <c r="E18" s="11">
        <f>D18*$B$2</f>
        <v>0.133</v>
      </c>
      <c r="F18" t="s">
        <v>44</v>
      </c>
      <c r="G18" s="4">
        <f>E18*0.35</f>
        <v>0.04655</v>
      </c>
    </row>
    <row r="19">
      <c r="A19" t="s">
        <v>65</v>
      </c>
      <c r="B19" t="s">
        <v>66</v>
      </c>
      <c r="C19" t="s">
        <v>67</v>
      </c>
      <c r="D19" s="9">
        <v>20</v>
      </c>
      <c r="E19" s="11">
        <f>D19*$B$2</f>
        <v>20</v>
      </c>
      <c r="F19" t="s">
        <v>44</v>
      </c>
      <c r="G19" s="4">
        <f>E19*8.19</f>
        <v>163.8</v>
      </c>
    </row>
    <row r="20">
      <c r="A20" t="s">
        <v>68</v>
      </c>
      <c r="B20" t="s">
        <v>69</v>
      </c>
      <c r="C20" t="s">
        <v>70</v>
      </c>
      <c r="D20" s="9">
        <v>5</v>
      </c>
      <c r="E20" s="11">
        <f>D20*$B$2</f>
        <v>5</v>
      </c>
      <c r="F20" t="s">
        <v>44</v>
      </c>
      <c r="G20" s="4">
        <f>E20*0</f>
        <v>0</v>
      </c>
    </row>
    <row r="21">
      <c r="A21"/>
      <c r="B21"/>
      <c r="C21"/>
      <c r="D21"/>
      <c r="E21"/>
      <c r="F21" t="s" s="3">
        <v>71</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72</v>
      </c>
      <c r="B1" t="s" s="2">
        <v>73</v>
      </c>
      <c r="C1" t="s" s="2">
        <v>74</v>
      </c>
      <c r="D1" t="s" s="2">
        <v>75</v>
      </c>
      <c r="E1" t="s" s="2">
        <v>29</v>
      </c>
      <c r="F1" t="s" s="2">
        <v>5</v>
      </c>
    </row>
    <row r="2">
      <c r="A2">
        <v>0</v>
      </c>
      <c r="B2" t="s">
        <v>2</v>
      </c>
      <c r="C2" t="s">
        <v>76</v>
      </c>
      <c r="D2" s="11">
        <v>100</v>
      </c>
      <c r="E2" t="s">
        <v>24</v>
      </c>
      <c r="F2" t="s">
        <v>77</v>
      </c>
    </row>
    <row r="3">
      <c r="A3">
        <v>1</v>
      </c>
      <c r="B3" t="s">
        <v>78</v>
      </c>
      <c r="C3" t="s">
        <v>76</v>
      </c>
      <c r="D3" s="11">
        <v>100</v>
      </c>
      <c r="E3" t="s">
        <v>24</v>
      </c>
      <c r="F3" t="s">
        <v>79</v>
      </c>
    </row>
    <row r="4">
      <c r="A4">
        <v>2</v>
      </c>
      <c r="B4" t="s">
        <v>80</v>
      </c>
      <c r="C4" t="s">
        <v>81</v>
      </c>
      <c r="D4" s="11">
        <v>20</v>
      </c>
      <c r="E4" t="s">
        <v>44</v>
      </c>
      <c r="F4" t="s">
        <v>67</v>
      </c>
    </row>
    <row r="5">
      <c r="A5">
        <v>1</v>
      </c>
      <c r="B5" t="s">
        <v>82</v>
      </c>
      <c r="C5" t="s">
        <v>81</v>
      </c>
      <c r="D5" s="11">
        <v>5</v>
      </c>
      <c r="E5" t="s">
        <v>44</v>
      </c>
      <c r="F5" t="s">
        <v>70</v>
      </c>
    </row>
    <row r="6">
      <c r="A6">
        <v>1</v>
      </c>
      <c r="B6" t="s">
        <v>83</v>
      </c>
      <c r="C6" t="s">
        <v>76</v>
      </c>
      <c r="D6" s="11">
        <v>17</v>
      </c>
      <c r="E6" t="s">
        <v>34</v>
      </c>
      <c r="F6" t="s">
        <v>84</v>
      </c>
    </row>
    <row r="7">
      <c r="A7">
        <v>2</v>
      </c>
      <c r="B7" t="s">
        <v>85</v>
      </c>
      <c r="C7" t="s">
        <v>81</v>
      </c>
      <c r="D7" s="11">
        <v>16.575</v>
      </c>
      <c r="E7" t="s">
        <v>34</v>
      </c>
      <c r="F7" t="s">
        <v>37</v>
      </c>
    </row>
    <row r="8">
      <c r="A8">
        <v>2</v>
      </c>
      <c r="B8" t="s">
        <v>86</v>
      </c>
      <c r="C8" t="s">
        <v>81</v>
      </c>
      <c r="D8" s="11">
        <v>0.425</v>
      </c>
      <c r="E8" t="s">
        <v>44</v>
      </c>
      <c r="F8" t="s">
        <v>53</v>
      </c>
    </row>
    <row r="9">
      <c r="A9">
        <v>1</v>
      </c>
      <c r="B9" t="s">
        <v>87</v>
      </c>
      <c r="C9" t="s">
        <v>76</v>
      </c>
      <c r="D9" s="11">
        <v>0.14</v>
      </c>
      <c r="E9" t="s">
        <v>44</v>
      </c>
      <c r="F9" t="s">
        <v>88</v>
      </c>
    </row>
    <row r="10">
      <c r="A10">
        <v>2</v>
      </c>
      <c r="B10" t="s">
        <v>89</v>
      </c>
      <c r="C10" t="s">
        <v>81</v>
      </c>
      <c r="D10" s="11">
        <v>0.07</v>
      </c>
      <c r="E10" t="s">
        <v>44</v>
      </c>
      <c r="F10" t="s">
        <v>56</v>
      </c>
    </row>
    <row r="11">
      <c r="A11">
        <v>2</v>
      </c>
      <c r="B11" t="s">
        <v>90</v>
      </c>
      <c r="C11" t="s">
        <v>81</v>
      </c>
      <c r="D11" s="11">
        <v>0.07</v>
      </c>
      <c r="E11" t="s">
        <v>44</v>
      </c>
      <c r="F11" t="s">
        <v>40</v>
      </c>
    </row>
    <row r="12">
      <c r="A12">
        <v>1</v>
      </c>
      <c r="B12" t="s">
        <v>91</v>
      </c>
      <c r="C12" t="s">
        <v>81</v>
      </c>
      <c r="D12" s="11">
        <v>0.073</v>
      </c>
      <c r="E12" t="s">
        <v>44</v>
      </c>
      <c r="F12" t="s">
        <v>64</v>
      </c>
    </row>
    <row r="13">
      <c r="A13">
        <v>1</v>
      </c>
      <c r="B13" t="s">
        <v>92</v>
      </c>
      <c r="C13" t="s">
        <v>81</v>
      </c>
      <c r="D13" s="11">
        <v>0.007</v>
      </c>
      <c r="E13" t="s">
        <v>44</v>
      </c>
      <c r="F13" t="s">
        <v>43</v>
      </c>
    </row>
    <row r="14">
      <c r="A14">
        <v>1</v>
      </c>
      <c r="B14" t="s">
        <v>93</v>
      </c>
      <c r="C14" t="s">
        <v>76</v>
      </c>
      <c r="D14" s="11">
        <v>100</v>
      </c>
      <c r="E14" t="s">
        <v>24</v>
      </c>
      <c r="F14" t="s">
        <v>94</v>
      </c>
    </row>
    <row r="15">
      <c r="A15">
        <v>2</v>
      </c>
      <c r="B15" t="s">
        <v>95</v>
      </c>
      <c r="C15" t="s">
        <v>76</v>
      </c>
      <c r="D15" s="11">
        <v>8</v>
      </c>
      <c r="E15" t="s">
        <v>34</v>
      </c>
      <c r="F15" t="s">
        <v>84</v>
      </c>
    </row>
    <row r="16">
      <c r="A16">
        <v>3</v>
      </c>
      <c r="B16" t="s">
        <v>96</v>
      </c>
      <c r="C16" t="s">
        <v>81</v>
      </c>
      <c r="D16" s="11">
        <v>6.2</v>
      </c>
      <c r="E16" t="s">
        <v>34</v>
      </c>
      <c r="F16" t="s">
        <v>37</v>
      </c>
    </row>
    <row r="17">
      <c r="A17">
        <v>3</v>
      </c>
      <c r="B17" t="s">
        <v>97</v>
      </c>
      <c r="C17" t="s">
        <v>81</v>
      </c>
      <c r="D17" s="11">
        <v>1.6</v>
      </c>
      <c r="E17" t="s">
        <v>34</v>
      </c>
      <c r="F17" t="s">
        <v>33</v>
      </c>
    </row>
    <row r="18">
      <c r="A18">
        <v>3</v>
      </c>
      <c r="B18" t="s">
        <v>98</v>
      </c>
      <c r="C18" t="s">
        <v>81</v>
      </c>
      <c r="D18" s="11">
        <v>0.2</v>
      </c>
      <c r="E18" t="s">
        <v>44</v>
      </c>
      <c r="F18" t="s">
        <v>53</v>
      </c>
    </row>
    <row r="19">
      <c r="A19">
        <v>2</v>
      </c>
      <c r="B19" t="s">
        <v>99</v>
      </c>
      <c r="C19" t="s">
        <v>81</v>
      </c>
      <c r="D19" s="11">
        <v>0.06</v>
      </c>
      <c r="E19" t="s">
        <v>44</v>
      </c>
      <c r="F19" t="s">
        <v>64</v>
      </c>
    </row>
    <row r="20">
      <c r="A20">
        <v>2</v>
      </c>
      <c r="B20" t="s">
        <v>100</v>
      </c>
      <c r="C20" t="s">
        <v>81</v>
      </c>
      <c r="D20" s="11">
        <v>0.002</v>
      </c>
      <c r="E20" t="s">
        <v>44</v>
      </c>
      <c r="F20" t="s">
        <v>43</v>
      </c>
    </row>
    <row r="21">
      <c r="A21">
        <v>2</v>
      </c>
      <c r="B21" t="s">
        <v>101</v>
      </c>
      <c r="C21" t="s">
        <v>81</v>
      </c>
      <c r="D21" s="11">
        <v>0.006</v>
      </c>
      <c r="E21" t="s">
        <v>44</v>
      </c>
      <c r="F21" t="s">
        <v>43</v>
      </c>
    </row>
    <row r="22">
      <c r="A22">
        <v>2</v>
      </c>
      <c r="B22" t="s">
        <v>102</v>
      </c>
      <c r="C22" t="s">
        <v>81</v>
      </c>
      <c r="D22" s="11">
        <v>0.002</v>
      </c>
      <c r="E22" t="s">
        <v>44</v>
      </c>
      <c r="F22" t="s">
        <v>43</v>
      </c>
    </row>
    <row r="23">
      <c r="A23">
        <v>2</v>
      </c>
      <c r="B23" t="s">
        <v>103</v>
      </c>
      <c r="C23" t="s">
        <v>76</v>
      </c>
      <c r="D23" s="11">
        <v>0.65</v>
      </c>
      <c r="E23" t="s">
        <v>44</v>
      </c>
      <c r="F23" t="s">
        <v>88</v>
      </c>
    </row>
    <row r="24">
      <c r="A24">
        <v>3</v>
      </c>
      <c r="B24" t="s">
        <v>104</v>
      </c>
      <c r="C24" t="s">
        <v>81</v>
      </c>
      <c r="D24" s="11">
        <v>0.325</v>
      </c>
      <c r="E24" t="s">
        <v>44</v>
      </c>
      <c r="F24" t="s">
        <v>56</v>
      </c>
    </row>
    <row r="25">
      <c r="A25">
        <v>3</v>
      </c>
      <c r="B25" t="s">
        <v>105</v>
      </c>
      <c r="C25" t="s">
        <v>81</v>
      </c>
      <c r="D25" s="11">
        <v>0.325</v>
      </c>
      <c r="E25" t="s">
        <v>44</v>
      </c>
      <c r="F25" t="s">
        <v>40</v>
      </c>
    </row>
    <row r="26">
      <c r="A26">
        <v>2</v>
      </c>
      <c r="B26" t="s">
        <v>106</v>
      </c>
      <c r="C26" t="s">
        <v>81</v>
      </c>
      <c r="D26" s="11">
        <v>2</v>
      </c>
      <c r="E26" t="s">
        <v>34</v>
      </c>
      <c r="F26" t="s">
        <v>61</v>
      </c>
    </row>
    <row r="27">
      <c r="A27">
        <v>2</v>
      </c>
      <c r="B27" t="s">
        <v>107</v>
      </c>
      <c r="C27" t="s">
        <v>81</v>
      </c>
      <c r="D27" s="11">
        <v>0.5</v>
      </c>
      <c r="E27" t="s">
        <v>44</v>
      </c>
      <c r="F27" t="s">
        <v>56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108</v>
      </c>
      <c r="B1" t="s" s="2">
        <v>109</v>
      </c>
      <c r="C1" t="s" s="2">
        <v>110</v>
      </c>
      <c r="D1" t="s" s="2">
        <v>111</v>
      </c>
      <c r="E1" t="s" s="2">
        <v>112</v>
      </c>
      <c r="F1" t="s" s="2">
        <v>113</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la volaille suivant la procedure. Etirer la cuisse de volaille, inciser la peau autour de l'os de la jointure, degager la chair et couper le bout de l'os de la cuisse. Cette operation permet d'avoir une portion nette et de ne plus intervenir apres la cuisson.</t>
        </is>
      </c>
      <c r="E3" t="s" s="14"/>
      <c r="F3"/>
    </row>
    <row r="4">
      <c r="A4" t="s">
        <v>2</v>
      </c>
      <c r="B4">
        <v>3</v>
      </c>
      <c r="C4"/>
      <c r="D4" t="inlineStr" s="14">
        <is>
          <t>Marquer la cuisson des volailles — Deposer les portions de volaille dans une marmite. Eliminer le sang des volailles, en les rincant a l'eau froide. Egoutter l'eau de rincage par la bonde robinet de la marmite. Au besoin, renouveler l'operation de rincage. Mouiller a hauteur d'eau froide. Ajouter le fond blanc de volaille (17L complementaires, la sauce suprEme en reduisant deja 8L dans sa propre recette). Ajouter un petit roux complementaire (70g farine + 70g beurre) pour lier legerement le fond de cuisson. Piquer la sonde de cuisson dans la jointure d'une cuisse. Porter a ebullition. Ecumer la surface de la cuisson. Saler moderement et laisser cuire lentement, 15 minutes environ pour les cuisses de poulet. Surveiller la cuisson des volailles. Atteindre +85/87°C au coeur de la cuisse. Ecumer et degraisser de temps en temps la surface de la cuisson. Respecter la procedure de fin de cuisson. Au terme de la cuisson, decanter les portions de volaille dans 5 bacs GN 1/1 H 100. Couvrir les bacs. Il est vivement conseille de filmer les bacs, de facon a garder l'humidite a l'interieur, pour eviter le dessechement et le brunissement superficiel de la peau des poulets. Stocker en armoire chaude en attente de finition.</t>
        </is>
      </c>
      <c r="E4" t="s" s="14"/>
      <c r="F4"/>
    </row>
    <row r="5">
      <c r="A5" t="s">
        <v>2</v>
      </c>
      <c r="B5">
        <v>4</v>
      </c>
      <c r="C5"/>
      <c r="D5" t="inlineStr" s="14">
        <is>
          <t>Confectionner la sauce supreme — Reutiliser la sauce suprEme deja preparee (GRO_CDC_206SuVo), a base du fond blanc de cuisson des volailles reduit et lie au roux, cremee et montee au beurre.</t>
        </is>
      </c>
      <c r="E5" t="s" s="14"/>
      <c r="F5"/>
    </row>
    <row r="6">
      <c r="A6" t="s">
        <v>2</v>
      </c>
      <c r="B6">
        <v>5</v>
      </c>
      <c r="C6"/>
      <c r="D6" t="inlineStr" s="14">
        <is>
          <t>Terminer la preparation — Verser et napper les portions de volaille des 5 bacs. Agiter legerement les bacs d'un mouvement circulaire afin de lier tous les elements ensemble. Couvrir les bacs et les stocker en armoire chaude. Maintenir a +63°C, en attente de consommation.</t>
        </is>
      </c>
      <c r="E6" t="s" s="14"/>
      <c r="F6"/>
    </row>
    <row r="7">
      <c r="A7" t="s">
        <v>2</v>
      </c>
      <c r="B7">
        <v>6</v>
      </c>
      <c r="C7"/>
      <c r="D7" t="s" s="14">
        <v>114</v>
      </c>
      <c r="E7" t="s" s="14"/>
      <c r="F7"/>
    </row>
    <row r="8">
      <c r="A8" t="s">
        <v>115</v>
      </c>
      <c r="B8">
        <v>1</v>
      </c>
      <c r="C8" t="s">
        <v>116</v>
      </c>
      <c r="D8" t="s" s="14">
        <v>117</v>
      </c>
      <c r="E8" t="s" s="14"/>
      <c r="F8"/>
    </row>
    <row r="9">
      <c r="A9" t="s">
        <v>118</v>
      </c>
      <c r="B9">
        <v>1</v>
      </c>
      <c r="C9" t="s">
        <v>119</v>
      </c>
      <c r="D9" t="s" s="14">
        <v>120</v>
      </c>
      <c r="E9" t="s" s="14"/>
      <c r="F9"/>
    </row>
    <row r="10">
      <c r="A10" t="s">
        <v>118</v>
      </c>
      <c r="B10">
        <v>2</v>
      </c>
      <c r="C10" t="s">
        <v>121</v>
      </c>
      <c r="D10"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0" t="s" s="14"/>
      <c r="F10"/>
    </row>
    <row r="11">
      <c r="A11" t="s">
        <v>118</v>
      </c>
      <c r="B11">
        <v>3</v>
      </c>
      <c r="C11" t="s">
        <v>122</v>
      </c>
      <c r="D11" t="inlineStr" s="14">
        <is>
          <t>Cuire le roux blanc — Cuire très doucement à feu réduit sans arrêter de mélanger. Arrêter la cuisson lorsqu'il blanchit et devient mousseux — on dit alors qu'il « fleurit ».</t>
        </is>
      </c>
      <c r="E11" t="s" s="14">
        <v>123</v>
      </c>
      <c r="F11"/>
    </row>
    <row r="12">
      <c r="A12" t="s">
        <v>118</v>
      </c>
      <c r="B12">
        <v>4</v>
      </c>
      <c r="C12" t="s">
        <v>124</v>
      </c>
      <c r="D12" t="s" s="14">
        <v>125</v>
      </c>
      <c r="E12" t="s" s="14"/>
      <c r="F12"/>
    </row>
    <row r="13">
      <c r="A13" t="s">
        <v>126</v>
      </c>
      <c r="B13">
        <v>1</v>
      </c>
      <c r="C13"/>
      <c r="D13" t="inlineStr" s="14">
        <is>
          <t>Mise en place du poste de travail — Vérifier les D.L.C., peser les denrées, sélectionner le matériel. Désinfecter le matériel et le poste de travail suivant les protocoles.</t>
        </is>
      </c>
      <c r="E13" t="s" s="14"/>
      <c r="F13"/>
    </row>
    <row r="14">
      <c r="A14" t="s">
        <v>126</v>
      </c>
      <c r="B14">
        <v>2</v>
      </c>
      <c r="C14"/>
      <c r="D14" t="s" s="14">
        <v>127</v>
      </c>
      <c r="E14" t="s" s="14"/>
      <c r="F14"/>
    </row>
    <row r="15">
      <c r="A15" t="s">
        <v>126</v>
      </c>
      <c r="B15">
        <v>3</v>
      </c>
      <c r="C15"/>
      <c r="D15" t="s" s="14">
        <v>128</v>
      </c>
      <c r="E15" t="s" s="14"/>
      <c r="F15"/>
    </row>
    <row r="16">
      <c r="A16" t="s">
        <v>129</v>
      </c>
      <c r="B16">
        <v>1</v>
      </c>
      <c r="C16"/>
      <c r="D16" t="s" s="14">
        <v>130</v>
      </c>
      <c r="E16" t="s" s="14"/>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3"/>
  <cols>
    <col min="1" max="1" width="22" customWidth="1"/>
    <col min="2" max="2" width="52" customWidth="1"/>
    <col min="3" max="3" width="14" customWidth="1"/>
    <col min="4" max="4" width="10" customWidth="1"/>
  </cols>
  <sheetData>
    <row r="1" customHeight="1" ht="24">
      <c r="A1" t="s" s="7">
        <v>131</v>
      </c>
      <c r="B1"/>
      <c r="C1"/>
      <c r="D1"/>
    </row>
    <row r="2">
      <c r="A2" t="str" s="15">
        <f>"GRO_CDC_113A · GRO.VOLAILLE · référence : "&amp;Besoins!B3&amp;" "&amp;Besoins!C3&amp;" · multiplicateur réglable sur la feuille ""Besoins"""</f>
        <v>GRO_CDC_113A · GRO.VOLAILLE · référence : 100 pc · multiplicateur réglable sur la feuille </v>
      </c>
      <c r="B2"/>
      <c r="C2"/>
      <c r="D2"/>
    </row>
    <row r="3">
      <c r="A3"/>
      <c r="B3"/>
      <c r="C3"/>
      <c r="D3"/>
    </row>
    <row r="4">
      <c r="A4" t="s" s="16">
        <v>132</v>
      </c>
      <c r="B4"/>
      <c r="C4"/>
      <c r="D4"/>
    </row>
    <row r="5">
      <c r="A5" t="s" s="17">
        <v>133</v>
      </c>
      <c r="B5" t="str" s="14">
        <f>Procedure!D2</f>
        <v>Mise en place du poste de travail — Verifier les DLC, peser les denrees, selectionner le materiel necessaire. Laver et desinfecter le materiel et le poste de travail en suivant les protocoles.</v>
      </c>
      <c r="C5"/>
      <c r="D5"/>
    </row>
    <row r="6">
      <c r="A6" t="s" s="17">
        <v>134</v>
      </c>
      <c r="B6" t="str" s="14">
        <f>Procedure!D3</f>
        <v>Preparations preliminaires — Deconditionner la volaille suivant la procedure. Etirer la cuisse de volaille, inciser la peau autour de l'os de la jointure, degager la chair et couper le bout de l'os de la cuisse. Cette operation permet d'avoir une portion nette et de ne plus intervenir apres la cuisson.</v>
      </c>
      <c r="C6"/>
      <c r="D6"/>
    </row>
    <row r="7">
      <c r="A7"/>
      <c r="B7" t="s">
        <v>135</v>
      </c>
      <c r="C7" s="11">
        <f>'Besoins'!$B$2*100</f>
        <v>100</v>
      </c>
      <c r="D7" t="s">
        <v>24</v>
      </c>
    </row>
    <row r="8">
      <c r="A8"/>
      <c r="B8" t="str">
        <f>Besoins!B20</f>
        <v>Emince filet de blanc de poulet sans peau 15/25g</v>
      </c>
      <c r="C8" s="11">
        <f>Besoins!E20</f>
        <v>5</v>
      </c>
      <c r="D8" t="str">
        <f>Besoins!F20</f>
        <v>kg</v>
      </c>
    </row>
    <row r="9">
      <c r="A9" t="s" s="17">
        <v>136</v>
      </c>
      <c r="B9" t="str" s="14">
        <f>Procedure!D4</f>
        <v>Marquer la cuisson des volailles — Deposer les portions de volaille dans une marmite. Eliminer le sang des volailles, en les rincant a l'eau froide. Egoutter l'eau de rincage par la bonde robinet de la marmite. Au besoin, renouveler l'operation de rincage. Mouiller a hauteur d'eau froide. Ajouter le fond blanc de volaille (17L complementaires, la sauce suprEme en reduisant deja 8L dans sa propre recette). Ajouter un petit roux complementaire (70g farine + 70g beurre) pour lier legerement le fond de cuisson. Piquer la sonde de cuisson dans la jointure d'une cuisse. Porter a ebullition. Ecumer la surface de la cuisson. Saler moderement et laisser cuire lentement, 15 minutes environ pour les cuisses de poulet. Surveiller la cuisson des volailles. Atteindre +85/87°C au coeur de la cuisse. Ecumer et degraisser de temps en temps la surface de la cuisson. Respecter la procedure de fin de cuisson. Au terme de la cuisson, decanter les portions de volaille dans 5 bacs GN 1/1 H 100. Couvrir les bacs. Il est vivement conseille de filmer les bacs, de facon a garder l'humidite a l'interieur, pour eviter le dessechement et le brunissement superficiel de la peau des poulets. Stocker en armoire chaude en attente de finition.</v>
      </c>
      <c r="C9"/>
      <c r="D9"/>
    </row>
    <row r="10">
      <c r="A10"/>
      <c r="B10" t="s">
        <v>137</v>
      </c>
      <c r="C10" s="11">
        <f>'Besoins'!$B$2*17</f>
        <v>17</v>
      </c>
      <c r="D10" t="s">
        <v>34</v>
      </c>
    </row>
    <row r="11">
      <c r="A11"/>
      <c r="B11" t="s">
        <v>138</v>
      </c>
      <c r="C11" s="11">
        <f>'Besoins'!$B$2*0.14</f>
        <v>0.14</v>
      </c>
      <c r="D11" t="s">
        <v>44</v>
      </c>
    </row>
    <row r="12">
      <c r="A12"/>
      <c r="B12" t="s">
        <v>139</v>
      </c>
      <c r="C12" s="11">
        <f>'Besoins'!$B$2*0.073</f>
        <v>0.073</v>
      </c>
      <c r="D12" t="s">
        <v>44</v>
      </c>
    </row>
    <row r="13">
      <c r="A13"/>
      <c r="B13" t="str">
        <f>Besoins!B13</f>
        <v>Poivre noir moulu</v>
      </c>
      <c r="C13" s="11">
        <f>Besoins!E13</f>
        <v>0.007</v>
      </c>
      <c r="D13" t="str">
        <f>Besoins!F13</f>
        <v>kg</v>
      </c>
    </row>
    <row r="14">
      <c r="A14" t="s" s="17">
        <v>140</v>
      </c>
      <c r="B14" t="str" s="14">
        <f>Procedure!D5</f>
        <v>Confectionner la sauce supreme — Reutiliser la sauce suprEme deja preparee (GRO_CDC_206SuVo), a base du fond blanc de cuisson des volailles reduit et lie au roux, cremee et montee au beurre.</v>
      </c>
      <c r="C14"/>
      <c r="D14"/>
    </row>
    <row r="15">
      <c r="A15"/>
      <c r="B15" t="s">
        <v>141</v>
      </c>
      <c r="C15" s="11">
        <f>'Besoins'!$B$2*100</f>
        <v>100</v>
      </c>
      <c r="D15" t="s">
        <v>24</v>
      </c>
    </row>
    <row r="16">
      <c r="A16" t="s" s="17">
        <v>142</v>
      </c>
      <c r="B16" t="str" s="14">
        <f>Procedure!D6</f>
        <v>Terminer la preparation — Verser et napper les portions de volaille des 5 bacs. Agiter legerement les bacs d'un mouvement circulaire afin de lier tous les elements ensemble. Couvrir les bacs et les stocker en armoire chaude. Maintenir a +63°C, en attente de consommation.</v>
      </c>
      <c r="C16"/>
      <c r="D16"/>
    </row>
    <row r="17">
      <c r="A17" t="s" s="17">
        <v>143</v>
      </c>
      <c r="B17" t="str" s="14">
        <f>Procedure!D7</f>
        <v>Servir — Servir une cuisse de volaille sur assiette, napper largement de sauce supreme. Accompagner de riz pilaf ou creole.</v>
      </c>
      <c r="C17"/>
      <c r="D17"/>
    </row>
    <row r="18">
      <c r="A18"/>
      <c r="B18"/>
      <c r="C18"/>
      <c r="D18"/>
    </row>
    <row r="19">
      <c r="A19" t="s" s="16">
        <v>144</v>
      </c>
      <c r="B19"/>
      <c r="C19"/>
      <c r="D19"/>
    </row>
    <row r="20">
      <c r="A20" t="s" s="17">
        <v>133</v>
      </c>
      <c r="B20" t="str" s="14">
        <f>"[DISSOUDRE] "&amp;Procedure!D8</f>
        <v>[DISSOUDRE] Délayer la poudre dans l'eau froide en fouettant, puis porter à ébullition en remuant régulièrement.</v>
      </c>
      <c r="C20"/>
      <c r="D20"/>
    </row>
    <row r="21">
      <c r="A21"/>
      <c r="B21" t="s">
        <v>145</v>
      </c>
      <c r="C21" s="11">
        <f>'Besoins'!$B$2*16.575</f>
        <v>16.575</v>
      </c>
      <c r="D21" t="s">
        <v>34</v>
      </c>
    </row>
    <row r="22">
      <c r="A22"/>
      <c r="B22" t="s">
        <v>146</v>
      </c>
      <c r="C22" s="11">
        <f>'Besoins'!$B$2*0.425</f>
        <v>0.425</v>
      </c>
      <c r="D22" t="s">
        <v>44</v>
      </c>
    </row>
    <row r="23">
      <c r="A23"/>
      <c r="B23"/>
      <c r="C23"/>
      <c r="D23"/>
    </row>
    <row r="24">
      <c r="A24" t="s" s="16">
        <v>147</v>
      </c>
      <c r="B24"/>
      <c r="C24"/>
      <c r="D24"/>
    </row>
    <row r="25">
      <c r="A25" t="s" s="17">
        <v>133</v>
      </c>
      <c r="B25" t="str" s="14">
        <f>"[METTRE EN PLACE] "&amp;Procedure!D9</f>
        <v>[METTRE EN PLACE] Mettre en place — Peser, mesurer et contrôler les denrées. Tamiser la farine. Découper le beurre en parcelles.</v>
      </c>
      <c r="C25"/>
      <c r="D25"/>
    </row>
    <row r="26">
      <c r="A26"/>
      <c r="B26" t="s">
        <v>148</v>
      </c>
      <c r="C26" s="11">
        <f>'Besoins'!$B$2*0.325</f>
        <v>0.325</v>
      </c>
      <c r="D26" t="s">
        <v>44</v>
      </c>
    </row>
    <row r="27">
      <c r="A27"/>
      <c r="B27" t="s">
        <v>149</v>
      </c>
      <c r="C27" s="11">
        <f>'Besoins'!$B$2*0.325</f>
        <v>0.325</v>
      </c>
      <c r="D27" t="s">
        <v>44</v>
      </c>
    </row>
    <row r="28">
      <c r="A28" t="s" s="17">
        <v>134</v>
      </c>
      <c r="B28" t="str" s="14">
        <f>"[ÉTUVER] "&amp;Procedure!D10</f>
        <v>[ÉTUVER] Réaliser le roux — Faire fondre le beurre en parcelles dans une sauteuse suffisamment grande. Ajouter la farine tamisée dès que le beurre est fondu. Mélanger à l'aide d'une spatule ou d'un fouet à sauce jusqu'à obtenir un mélange lisse et homogène.</v>
      </c>
      <c r="C28"/>
      <c r="D28"/>
    </row>
    <row r="29">
      <c r="A29"/>
      <c r="B29" t="s">
        <v>148</v>
      </c>
      <c r="C29" s="11">
        <f>'Besoins'!$B$2*0.325</f>
        <v>0.325</v>
      </c>
      <c r="D29" t="s">
        <v>44</v>
      </c>
    </row>
    <row r="30">
      <c r="A30"/>
      <c r="B30" t="s">
        <v>149</v>
      </c>
      <c r="C30" s="11">
        <f>'Besoins'!$B$2*0.325</f>
        <v>0.325</v>
      </c>
      <c r="D30" t="s">
        <v>44</v>
      </c>
    </row>
    <row r="31">
      <c r="A31" t="s" s="17">
        <v>136</v>
      </c>
      <c r="B31" t="str" s="14">
        <f>"[RÉDUIRE] "&amp;Procedure!D11</f>
        <v>[RÉDUIRE] Cuire le roux blanc — Cuire très doucement à feu réduit sans arrêter de mélanger. Arrêter la cuisson lorsqu'il blanchit et devient mousseux — on dit alors qu'il « fleurit ».</v>
      </c>
      <c r="C31"/>
      <c r="D31"/>
    </row>
    <row r="32">
      <c r="A32"/>
      <c r="B32" t="str" s="18">
        <f>"ℹ "&amp;Procedure!E11</f>
        <v>ℹ</v>
      </c>
      <c r="C32"/>
      <c r="D32"/>
    </row>
    <row r="33">
      <c r="A33" t="s" s="17">
        <v>140</v>
      </c>
      <c r="B33" t="str" s="14">
        <f>"[REFROIDIR] "&amp;Procedure!D12</f>
        <v>[REFROIDIR] Refroidir rapidement — Retirer la sauteuse du feu. Si nécessaire, plonger le fond dans une plaque d'eau froide pour stopper la cuisson.</v>
      </c>
      <c r="C33"/>
      <c r="D33"/>
    </row>
    <row r="34">
      <c r="A34"/>
      <c r="B34"/>
      <c r="C34"/>
      <c r="D34"/>
    </row>
    <row r="35">
      <c r="A35" t="s" s="16">
        <v>150</v>
      </c>
      <c r="B35"/>
      <c r="C35"/>
      <c r="D35"/>
    </row>
    <row r="36">
      <c r="A36" t="s" s="17">
        <v>133</v>
      </c>
      <c r="B36" t="str" s="14">
        <f>Procedure!D13</f>
        <v>Mise en place du poste de travail — Vérifier les D.L.C., peser les denrées, sélectionner le matériel. Désinfecter le matériel et le poste de travail suivant les protocoles.</v>
      </c>
      <c r="C36"/>
      <c r="D36"/>
    </row>
    <row r="37">
      <c r="A37" t="s" s="17">
        <v>134</v>
      </c>
      <c r="B37" t="str" s="14">
        <f>Procedure!D14</f>
        <v>Réduire de 2 litres le fond blanc de la recette de base.</v>
      </c>
      <c r="C37"/>
      <c r="D37"/>
    </row>
    <row r="38">
      <c r="A38"/>
      <c r="B38" t="s">
        <v>151</v>
      </c>
      <c r="C38" s="11">
        <f>'Besoins'!$B$2*8</f>
        <v>8</v>
      </c>
      <c r="D38" t="s">
        <v>34</v>
      </c>
    </row>
    <row r="39">
      <c r="A39"/>
      <c r="B39" t="s">
        <v>139</v>
      </c>
      <c r="C39" s="11">
        <f>'Besoins'!$B$2*0.06</f>
        <v>0.06</v>
      </c>
      <c r="D39" t="s">
        <v>44</v>
      </c>
    </row>
    <row r="40">
      <c r="A40"/>
      <c r="B40" t="str">
        <f>Besoins!B11</f>
        <v>Piment de Cayenne</v>
      </c>
      <c r="C40" s="11">
        <f>Besoins!E11</f>
        <v>0.002</v>
      </c>
      <c r="D40" t="str">
        <f>Besoins!F11</f>
        <v>kg</v>
      </c>
    </row>
    <row r="41">
      <c r="A41"/>
      <c r="B41" t="str">
        <f>Besoins!B12</f>
        <v>Poivre blanc moulu</v>
      </c>
      <c r="C41" s="11">
        <f>Besoins!E12</f>
        <v>0.006</v>
      </c>
      <c r="D41" t="str">
        <f>Besoins!F12</f>
        <v>kg</v>
      </c>
    </row>
    <row r="42">
      <c r="A42"/>
      <c r="B42" t="str">
        <f>Besoins!B10</f>
        <v>Noix de muscade moulue</v>
      </c>
      <c r="C42" s="11">
        <f>Besoins!E10</f>
        <v>0.002</v>
      </c>
      <c r="D42" t="str">
        <f>Besoins!F10</f>
        <v>kg</v>
      </c>
    </row>
    <row r="43">
      <c r="A43" t="s" s="17">
        <v>136</v>
      </c>
      <c r="B43" t="str" s="14">
        <f>Procedure!D15</f>
        <v>Ajouter 2 litres de crème fraîche et 500 g de beurre en liaison terminale. Monter et émulsionner la sauce au mixeur.</v>
      </c>
      <c r="C43"/>
      <c r="D43"/>
    </row>
    <row r="44">
      <c r="A44"/>
      <c r="B44" t="str">
        <f>Besoins!B17</f>
        <v>Crème fraîche liquide 15% MG allégée</v>
      </c>
      <c r="C44" s="11">
        <f>Besoins!E17</f>
        <v>2</v>
      </c>
      <c r="D44" t="str">
        <f>Besoins!F17</f>
        <v>lt</v>
      </c>
    </row>
    <row r="45">
      <c r="A45"/>
      <c r="B45" t="str">
        <f>Besoins!B16</f>
        <v>Beurre doux 82% MG plaquette</v>
      </c>
      <c r="C45" s="11">
        <f>Besoins!E16</f>
        <v>0.5</v>
      </c>
      <c r="D45" t="str">
        <f>Besoins!F16</f>
        <v>kg</v>
      </c>
    </row>
    <row r="46">
      <c r="A46"/>
      <c r="B46"/>
      <c r="C46"/>
      <c r="D46"/>
    </row>
    <row r="47">
      <c r="A47" t="s" s="16">
        <v>152</v>
      </c>
      <c r="B47"/>
      <c r="C47"/>
      <c r="D47"/>
    </row>
    <row r="48">
      <c r="A48" t="s" s="17">
        <v>133</v>
      </c>
      <c r="B48" t="str" s="14">
        <f>Procedure!D16</f>
        <v>Réhydrater la poudre déshydratée dans l'eau chaude puis ajouter le vin blanc. Porter à ébullition légère et laisser réduire quelques minutes.</v>
      </c>
      <c r="C48"/>
      <c r="D48"/>
    </row>
    <row r="49">
      <c r="A49"/>
      <c r="B49" t="s">
        <v>145</v>
      </c>
      <c r="C49" s="11">
        <f>'Besoins'!$B$2*6.2</f>
        <v>6.2</v>
      </c>
      <c r="D49" t="s">
        <v>34</v>
      </c>
    </row>
    <row r="50">
      <c r="A50"/>
      <c r="B50" t="str">
        <f>Besoins!B7</f>
        <v>Vin blanc sec de cuisson</v>
      </c>
      <c r="C50" s="11">
        <f>Besoins!E7</f>
        <v>1.6</v>
      </c>
      <c r="D50" t="str">
        <f>Besoins!F7</f>
        <v>lt</v>
      </c>
    </row>
    <row r="51">
      <c r="A51"/>
      <c r="B51" t="s">
        <v>146</v>
      </c>
      <c r="C51" s="11">
        <f>'Besoins'!$B$2*0.2</f>
        <v>0.2</v>
      </c>
      <c r="D51" t="s">
        <v>44</v>
      </c>
    </row>
    <row r="52">
      <c r="A52"/>
      <c r="B52"/>
      <c r="C52"/>
      <c r="D52"/>
    </row>
    <row r="53">
      <c r="A53" t="s" s="19">
        <v>21</v>
      </c>
      <c r="B53"/>
      <c r="C53"/>
      <c r="D53"/>
    </row>
  </sheetData>
  <sheetProtection sheet="1" formatRows="0" formatColumns="0"/>
  <mergeCells count="24">
    <mergeCell ref="A1:D1"/>
    <mergeCell ref="A2:D2"/>
    <mergeCell ref="A4:D4"/>
    <mergeCell ref="B5:D5"/>
    <mergeCell ref="B6:D6"/>
    <mergeCell ref="B9:D9"/>
    <mergeCell ref="B14:D14"/>
    <mergeCell ref="B16:D16"/>
    <mergeCell ref="B17:D17"/>
    <mergeCell ref="A19:D19"/>
    <mergeCell ref="B20:D20"/>
    <mergeCell ref="A24:D24"/>
    <mergeCell ref="B25:D25"/>
    <mergeCell ref="B28:D28"/>
    <mergeCell ref="B31:D31"/>
    <mergeCell ref="B32:D32"/>
    <mergeCell ref="B33:D33"/>
    <mergeCell ref="A35:D35"/>
    <mergeCell ref="B36:D36"/>
    <mergeCell ref="B37:D37"/>
    <mergeCell ref="B43:D43"/>
    <mergeCell ref="A47:D47"/>
    <mergeCell ref="B48:D48"/>
    <mergeCell ref="A53:D5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2026-09-15T23:19:51Z</dcterms:created>
  <dc:title>VOLAILLE POCHEE SAUCE SUPREME (</dc:title>
  <dc:subject/>
  <dc:creator>CUIS.web</dc:creator>
  <cp:lastModifiedBy/>
  <cp:keywords/>
  <dc:description>Export automatique — moteur récursif d'origine : Bernard Vandendaele</dc:description>
  <cp:category/>
  <dc:language>en-US</dc:language>
  <dcterms:modified xsi:type="dcterms:W3CDTF">2026-09-15T23:19:51Z</dcterms:modified>
  <cp:revision>1</cp:revision>
</cp:coreProperties>
</file>