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<sst xmlns="http://schemas.openxmlformats.org/spreadsheetml/2006/main" count="144" uniqueCount="144">
  <si>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</si>
  <si>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</si>
  <si>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GIBELOTTE DE LAPIN (RÂBLE)</t>
  </si>
  <si>
    <t>Code</t>
  </si>
  <si>
    <t>GRO_CDC_104A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</si>
  <si>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</si>
  <si>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</si>
  <si>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</si>
  <si>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</si>
  <si>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</si>
  <si>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</si>
  <si>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</si>
  <si>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</si>
  <si>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</si>
  <si>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</si>
  <si>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</si>
  <si>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</si>
  <si>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</si>
  <si>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</si>
  <si>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</si>
  <si>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</si>
  <si>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</si>
  <si>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</si>
  <si>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</si>
  <si>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</si>
  <si>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</si>
  <si>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</si>
  <si>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</si>
  <si>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</si>
  <si>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</si>
  <si>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</si>
  <si>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</si>
  <si>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</si>
  <si>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</si>
  <si>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</si>
  <si>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</si>
  <si>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</si>
  <si>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</si>
  <si>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</si>
  <si>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</si>
  <si>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</si>
  <si>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</si>
  <si>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</si>
  <si>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</si>
  <si>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</si>
  <si>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</si>
  <si>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</si>
  <si>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</si>
  <si>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</si>
  <si>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</si>
  <si>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</si>
  <si>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</si>
  <si>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</si>
  <si>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</si>
  <si>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</si>
  <si>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</si>
  <si>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</si>
  <si>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</si>
  <si>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</si>
  <si>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</si>
  <si>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</si>
  <si>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</si>
  <si>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</si>
  <si>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</si>
  <si>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</si>
  <si>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</si>
  <si>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</si>
  <si>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</si>
  <si>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</si>
  <si>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</si>
  <si>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</si>
  <si>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</si>
  <si>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</si>
  <si>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</si>
  <si>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</si>
  <si>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</si>
  <si>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</si>
  <si>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</si>
  <si>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</si>
  <si>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</si>
  <si>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</si>
  <si>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</si>
  <si>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</si>
  <si>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</si>
  <si>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</si>
  <si>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</si>
  <si>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</si>
  <si>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</si>
  <si>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</si>
  <si>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</si>
  <si>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</si>
  <si>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</si>
  <si>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</si>
  <si>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</si>
  <si>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</si>
  <si>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</si>
  <si>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</si>
  <si>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</si>
  <si>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CUISSON (L)</t>
  </si>
  <si>
    <t>Conversions diverses</t>
  </si>
  <si>
    <t xml:space="preserve">        ↳ Vin blanc bib 10L UE</t>
  </si>
  <si>
    <t xml:space="preserve">    ↳ Fond de volaille reconstitue (collectivite)</t>
  </si>
  <si>
    <t>Préparations de base collectivité</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</si>
  <si>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</si>
  <si>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</si>
  <si>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</si>
  <si>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</si>
  <si>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t>
  </si>
  <si>
    <t xml:space="preserve">        ↳ Champignons hôtel pieds morceaux boîte 5/1</t>
  </si>
  <si>
    <t xml:space="preserve">    ↳ Bouquet garni sachet dose</t>
  </si>
  <si>
    <t xml:space="preserve">    ↳ CERFEUIL (KG)</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</si>
  <si>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</si>
  <si>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</si>
  <si>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</si>
  <si>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</si>
  <si>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</si>
  <si>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</si>
  <si>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</si>
  <si>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</si>
  <si>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</si>
  <si>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</si>
  <si>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</si>
  <si>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</si>
  <si>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</si>
  <si>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</si>
  <si>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</si>
  <si>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</si>
  <si>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</si>
  <si>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</si>
  <si>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(RÂBLE)</t>
  </si>
  <si>
    <t>GIBELOTTE DE LAPIN (RÂBLE)  GRO_CDC_104A</t>
  </si>
  <si>
    <t>1.</t>
  </si>
  <si>
    <t>2.</t>
  </si>
  <si>
    <t xml:space="preserve">    Rable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</si>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</sst>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84.600405</v>
      </c>
    </row>
    <row r="12">
      <c r="A12" t="s" s="3">
        <v>17</v>
      </c>
      <c r="B12" s="4">
        <v>0.84600405</v>
      </c>
    </row>
    <row r="13">
      <c r="A13"/>
      <c r="B13"/>
    </row>
    <row r="14">
      <c r="A14" t="s" s="5">
        <v>18</v>
      </c>
      <c r="B14" t="s" s="5">
        <v>15</v>
      </c>
    </row>
    <row r="15">
      <c r="A15" t="s" s="5">
        <v>19</v>
      </c>
      <c r="B15" s="6">
        <v>84.600405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0.15</v>
      </c>
      <c r="E13" s="11">
        <f>D13*$B$2</f>
        <v>0.15</v>
      </c>
      <c r="F13" t="s">
        <v>46</v>
      </c>
      <c r="G13" s="4">
        <f>E13*25.01</f>
        <v>3.7515</v>
      </c>
    </row>
    <row r="14">
      <c r="A14" t="s">
        <v>56</v>
      </c>
      <c r="B14" t="s">
        <v>57</v>
      </c>
      <c r="C14" t="s">
        <v>58</v>
      </c>
      <c r="D14" s="9">
        <v>0.25</v>
      </c>
      <c r="E14" s="11">
        <f>D14*$B$2</f>
        <v>0.25</v>
      </c>
      <c r="F14" t="s">
        <v>35</v>
      </c>
      <c r="G14" s="4">
        <f>E14*1.05</f>
        <v>0.2625</v>
      </c>
    </row>
    <row r="15">
      <c r="A15" t="s">
        <v>59</v>
      </c>
      <c r="B15" t="s">
        <v>60</v>
      </c>
      <c r="C15" t="s">
        <v>61</v>
      </c>
      <c r="D15" s="9">
        <v>0.25</v>
      </c>
      <c r="E15" s="11">
        <f>D15*$B$2</f>
        <v>0.25</v>
      </c>
      <c r="F15" t="s">
        <v>46</v>
      </c>
      <c r="G15" s="4">
        <f>E15*5.2</f>
        <v>1.3</v>
      </c>
    </row>
    <row r="16">
      <c r="A16" t="s">
        <v>62</v>
      </c>
      <c r="B16" t="s">
        <v>63</v>
      </c>
      <c r="C16" t="s">
        <v>64</v>
      </c>
      <c r="D16" s="9">
        <v>2</v>
      </c>
      <c r="E16" s="11">
        <f>D16*$B$2</f>
        <v>2</v>
      </c>
      <c r="F16" t="s">
        <v>35</v>
      </c>
      <c r="G16" s="4">
        <f>E16*2.2</f>
        <v>4.4</v>
      </c>
    </row>
    <row r="17">
      <c r="A17" t="s">
        <v>65</v>
      </c>
      <c r="B17" t="s">
        <v>66</v>
      </c>
      <c r="C17" t="s">
        <v>67</v>
      </c>
      <c r="D17" s="9">
        <v>3.333333</v>
      </c>
      <c r="E17" s="11">
        <f>D17*$B$2</f>
        <v>3.333333</v>
      </c>
      <c r="F17" t="s">
        <v>68</v>
      </c>
      <c r="G17" s="4">
        <f>E17*0.60000006</f>
        <v>2</v>
      </c>
    </row>
    <row r="18">
      <c r="A18" t="s">
        <v>69</v>
      </c>
      <c r="B18" t="s">
        <v>70</v>
      </c>
      <c r="C18" t="s">
        <v>67</v>
      </c>
      <c r="D18" s="9">
        <v>3.333333</v>
      </c>
      <c r="E18" s="11">
        <f>D18*$B$2</f>
        <v>3.333333</v>
      </c>
      <c r="F18" t="s">
        <v>68</v>
      </c>
      <c r="G18" s="4">
        <f>E18*0.450000045</f>
        <v>1.5</v>
      </c>
    </row>
    <row r="19">
      <c r="A19" t="s">
        <v>71</v>
      </c>
      <c r="B19" t="s">
        <v>72</v>
      </c>
      <c r="C19" t="s">
        <v>73</v>
      </c>
      <c r="D19" s="9">
        <v>0.073</v>
      </c>
      <c r="E19" s="11">
        <f>D19*$B$2</f>
        <v>0.073</v>
      </c>
      <c r="F19" t="s">
        <v>46</v>
      </c>
      <c r="G19" s="4">
        <f>E19*0.35</f>
        <v>0.02555</v>
      </c>
    </row>
    <row r="20">
      <c r="A20" t="s">
        <v>74</v>
      </c>
      <c r="B20" t="s">
        <v>75</v>
      </c>
      <c r="C20" t="s">
        <v>76</v>
      </c>
      <c r="D20" s="9">
        <v>0.15</v>
      </c>
      <c r="E20" s="11">
        <f>D20*$B$2</f>
        <v>0.15</v>
      </c>
      <c r="F20" t="s">
        <v>46</v>
      </c>
      <c r="G20" s="4">
        <f>E20*9.26</f>
        <v>1.389</v>
      </c>
    </row>
    <row r="21">
      <c r="A21" t="s">
        <v>77</v>
      </c>
      <c r="B21" t="s">
        <v>78</v>
      </c>
      <c r="C21" t="s">
        <v>76</v>
      </c>
      <c r="D21" s="9">
        <v>1</v>
      </c>
      <c r="E21" s="11">
        <f>D21*$B$2</f>
        <v>1</v>
      </c>
      <c r="F21" t="s">
        <v>46</v>
      </c>
      <c r="G21" s="4">
        <f>E21*7.5</f>
        <v>7.5</v>
      </c>
    </row>
    <row r="22">
      <c r="A22" t="s">
        <v>79</v>
      </c>
      <c r="B22" t="s">
        <v>80</v>
      </c>
      <c r="C22" t="s">
        <v>81</v>
      </c>
      <c r="D22" s="9">
        <v>23.45</v>
      </c>
      <c r="E22" s="11">
        <f>D22*$B$2</f>
        <v>23.45</v>
      </c>
      <c r="F22" t="s">
        <v>46</v>
      </c>
      <c r="G22" s="4">
        <f>E22*0</f>
        <v>0</v>
      </c>
    </row>
    <row r="23">
      <c r="A23" t="s">
        <v>82</v>
      </c>
      <c r="B23" t="s">
        <v>83</v>
      </c>
      <c r="C23" t="s">
        <v>84</v>
      </c>
      <c r="D23" s="9">
        <v>3</v>
      </c>
      <c r="E23" s="11">
        <f>D23*$B$2</f>
        <v>3</v>
      </c>
      <c r="F23" t="s">
        <v>46</v>
      </c>
      <c r="G23" s="4">
        <f>E23*6.5</f>
        <v>19.5</v>
      </c>
    </row>
    <row r="24">
      <c r="A24"/>
      <c r="B24"/>
      <c r="C24"/>
      <c r="D24"/>
      <c r="E24"/>
      <c r="F24" t="s" s="3">
        <v>85</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67</v>
      </c>
      <c r="E3" t="s">
        <v>25</v>
      </c>
      <c r="F3" t="s">
        <v>93</v>
      </c>
    </row>
    <row r="4">
      <c r="A4">
        <v>2</v>
      </c>
      <c r="B4" t="s">
        <v>94</v>
      </c>
      <c r="C4" t="s">
        <v>95</v>
      </c>
      <c r="D4" s="11">
        <v>23.45</v>
      </c>
      <c r="E4" t="s">
        <v>46</v>
      </c>
      <c r="F4" t="s">
        <v>81</v>
      </c>
    </row>
    <row r="5">
      <c r="A5">
        <v>1</v>
      </c>
      <c r="B5" t="s">
        <v>96</v>
      </c>
      <c r="C5" t="s">
        <v>95</v>
      </c>
      <c r="D5" s="11">
        <v>1</v>
      </c>
      <c r="E5" t="s">
        <v>46</v>
      </c>
      <c r="F5" t="s">
        <v>76</v>
      </c>
    </row>
    <row r="6">
      <c r="A6">
        <v>1</v>
      </c>
      <c r="B6" t="s">
        <v>97</v>
      </c>
      <c r="C6" t="s">
        <v>95</v>
      </c>
      <c r="D6" s="11">
        <v>0.15</v>
      </c>
      <c r="E6" t="s">
        <v>46</v>
      </c>
      <c r="F6" t="s">
        <v>76</v>
      </c>
    </row>
    <row r="7">
      <c r="A7">
        <v>1</v>
      </c>
      <c r="B7" t="s">
        <v>98</v>
      </c>
      <c r="C7" t="s">
        <v>90</v>
      </c>
      <c r="D7" s="11">
        <v>4</v>
      </c>
      <c r="E7" t="s">
        <v>35</v>
      </c>
      <c r="F7" t="s">
        <v>99</v>
      </c>
    </row>
    <row r="8">
      <c r="A8">
        <v>2</v>
      </c>
      <c r="B8" t="s">
        <v>100</v>
      </c>
      <c r="C8" t="s">
        <v>95</v>
      </c>
      <c r="D8" s="11">
        <v>0.4</v>
      </c>
      <c r="E8" t="s">
        <v>39</v>
      </c>
      <c r="F8" t="s">
        <v>38</v>
      </c>
    </row>
    <row r="9">
      <c r="A9">
        <v>1</v>
      </c>
      <c r="B9" t="s">
        <v>101</v>
      </c>
      <c r="C9" t="s">
        <v>90</v>
      </c>
      <c r="D9" s="11">
        <v>10</v>
      </c>
      <c r="E9" t="s">
        <v>35</v>
      </c>
      <c r="F9" t="s">
        <v>102</v>
      </c>
    </row>
    <row r="10">
      <c r="A10">
        <v>2</v>
      </c>
      <c r="B10" t="s">
        <v>103</v>
      </c>
      <c r="C10" t="s">
        <v>95</v>
      </c>
      <c r="D10" s="11">
        <v>9.85</v>
      </c>
      <c r="E10" t="s">
        <v>35</v>
      </c>
      <c r="F10" t="s">
        <v>34</v>
      </c>
    </row>
    <row r="11">
      <c r="A11">
        <v>2</v>
      </c>
      <c r="B11" t="s">
        <v>104</v>
      </c>
      <c r="C11" t="s">
        <v>95</v>
      </c>
      <c r="D11" s="11">
        <v>0.15</v>
      </c>
      <c r="E11" t="s">
        <v>46</v>
      </c>
      <c r="F11" t="s">
        <v>55</v>
      </c>
    </row>
    <row r="12">
      <c r="A12">
        <v>1</v>
      </c>
      <c r="B12" t="s">
        <v>105</v>
      </c>
      <c r="C12" t="s">
        <v>95</v>
      </c>
      <c r="D12" s="11">
        <v>0.5</v>
      </c>
      <c r="E12" t="s">
        <v>46</v>
      </c>
      <c r="F12" t="s">
        <v>52</v>
      </c>
    </row>
    <row r="13">
      <c r="A13">
        <v>1</v>
      </c>
      <c r="B13" t="s">
        <v>106</v>
      </c>
      <c r="C13" t="s">
        <v>95</v>
      </c>
      <c r="D13" s="11">
        <v>3</v>
      </c>
      <c r="E13" t="s">
        <v>46</v>
      </c>
      <c r="F13" t="s">
        <v>84</v>
      </c>
    </row>
    <row r="14">
      <c r="A14">
        <v>1</v>
      </c>
      <c r="B14" t="s">
        <v>107</v>
      </c>
      <c r="C14" t="s">
        <v>90</v>
      </c>
      <c r="D14" s="11">
        <v>4.6</v>
      </c>
      <c r="E14" t="s">
        <v>46</v>
      </c>
      <c r="F14" t="s">
        <v>99</v>
      </c>
    </row>
    <row r="15">
      <c r="A15">
        <v>2</v>
      </c>
      <c r="B15" t="s">
        <v>108</v>
      </c>
      <c r="C15" t="s">
        <v>95</v>
      </c>
      <c r="D15" s="11">
        <v>2</v>
      </c>
      <c r="E15" t="s">
        <v>39</v>
      </c>
      <c r="F15" t="s">
        <v>42</v>
      </c>
    </row>
    <row r="16">
      <c r="A16">
        <v>1</v>
      </c>
      <c r="B16" t="s">
        <v>109</v>
      </c>
      <c r="C16" t="s">
        <v>95</v>
      </c>
      <c r="D16" s="11">
        <v>0.051</v>
      </c>
      <c r="E16" t="s">
        <v>46</v>
      </c>
      <c r="F16" t="s">
        <v>49</v>
      </c>
    </row>
    <row r="17">
      <c r="A17">
        <v>1</v>
      </c>
      <c r="B17" t="s">
        <v>110</v>
      </c>
      <c r="C17" t="s">
        <v>90</v>
      </c>
      <c r="D17" s="11">
        <v>0.1</v>
      </c>
      <c r="E17" t="s">
        <v>46</v>
      </c>
      <c r="F17" t="s">
        <v>99</v>
      </c>
    </row>
    <row r="18">
      <c r="A18">
        <v>2</v>
      </c>
      <c r="B18" t="s">
        <v>111</v>
      </c>
      <c r="C18" t="s">
        <v>95</v>
      </c>
      <c r="D18" s="11">
        <v>3.333</v>
      </c>
      <c r="E18" t="s">
        <v>68</v>
      </c>
      <c r="F18" t="s">
        <v>67</v>
      </c>
    </row>
    <row r="19">
      <c r="A19">
        <v>1</v>
      </c>
      <c r="B19" t="s">
        <v>112</v>
      </c>
      <c r="C19" t="s">
        <v>90</v>
      </c>
      <c r="D19" s="11">
        <v>0.1</v>
      </c>
      <c r="E19" t="s">
        <v>46</v>
      </c>
      <c r="F19" t="s">
        <v>99</v>
      </c>
    </row>
    <row r="20">
      <c r="A20">
        <v>2</v>
      </c>
      <c r="B20" t="s">
        <v>113</v>
      </c>
      <c r="C20" t="s">
        <v>95</v>
      </c>
      <c r="D20" s="11">
        <v>3.333</v>
      </c>
      <c r="E20" t="s">
        <v>68</v>
      </c>
      <c r="F20" t="s">
        <v>67</v>
      </c>
    </row>
    <row r="21">
      <c r="A21">
        <v>1</v>
      </c>
      <c r="B21" t="s">
        <v>114</v>
      </c>
      <c r="C21" t="s">
        <v>95</v>
      </c>
      <c r="D21" s="11">
        <v>2</v>
      </c>
      <c r="E21" t="s">
        <v>35</v>
      </c>
      <c r="F21" t="s">
        <v>64</v>
      </c>
    </row>
    <row r="22">
      <c r="A22">
        <v>1</v>
      </c>
      <c r="B22" t="s">
        <v>115</v>
      </c>
      <c r="C22" t="s">
        <v>95</v>
      </c>
      <c r="D22" s="11">
        <v>0.073</v>
      </c>
      <c r="E22" t="s">
        <v>46</v>
      </c>
      <c r="F22" t="s">
        <v>73</v>
      </c>
    </row>
    <row r="23">
      <c r="A23">
        <v>1</v>
      </c>
      <c r="B23" t="s">
        <v>116</v>
      </c>
      <c r="C23" t="s">
        <v>95</v>
      </c>
      <c r="D23" s="11">
        <v>0.007</v>
      </c>
      <c r="E23" t="s">
        <v>46</v>
      </c>
      <c r="F23" t="s">
        <v>45</v>
      </c>
    </row>
    <row r="24">
      <c r="A24">
        <v>1</v>
      </c>
      <c r="B24" t="s">
        <v>117</v>
      </c>
      <c r="C24" t="s">
        <v>95</v>
      </c>
      <c r="D24" s="11">
        <v>0.25</v>
      </c>
      <c r="E24" t="s">
        <v>35</v>
      </c>
      <c r="F24" t="s">
        <v>58</v>
      </c>
    </row>
    <row r="25">
      <c r="A25">
        <v>1</v>
      </c>
      <c r="B25" t="s">
        <v>118</v>
      </c>
      <c r="C25" t="s">
        <v>95</v>
      </c>
      <c r="D25" s="11">
        <v>0.25</v>
      </c>
      <c r="E25" t="s">
        <v>46</v>
      </c>
      <c r="F25"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3"/>
      <c r="F3"/>
    </row>
    <row r="4">
      <c r="A4" t="s">
        <v>2</v>
      </c>
      <c r="B4">
        <v>3</v>
      </c>
      <c r="C4"/>
      <c r="D4" t="inlineStr" s="13">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3"/>
      <c r="F4"/>
    </row>
    <row r="5">
      <c r="A5" t="s">
        <v>2</v>
      </c>
      <c r="B5">
        <v>4</v>
      </c>
      <c r="C5"/>
      <c r="D5" t="inlineStr" s="13">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3"/>
      <c r="F5"/>
    </row>
    <row r="6">
      <c r="A6" t="s">
        <v>2</v>
      </c>
      <c r="B6">
        <v>5</v>
      </c>
      <c r="C6"/>
      <c r="D6" t="s" s="13">
        <v>125</v>
      </c>
      <c r="E6" t="s" s="13"/>
      <c r="F6"/>
    </row>
    <row r="7">
      <c r="A7" t="s">
        <v>2</v>
      </c>
      <c r="B7">
        <v>6</v>
      </c>
      <c r="C7"/>
      <c r="D7" t="inlineStr" s="13">
        <is>
          <t>Dresser et servir — Dresser un morceau de lapin et de la garniture sur une assiette. Napper de sauce et parsemer de ciboulette ou de pluches de cerfeuil. Accompagner de pates, de pommes de terre sautees ou vapeur, de polenta, etc.</t>
        </is>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"GRO_CDC_104A · GRO.VOLAILLE · référence : "&amp;Besoins!B3&amp;" "&amp;Besoins!C3&amp;" · multiplicateur réglable sur la feuille ""Besoins"""</f>
        <v>GRO_CDC_104A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133</v>
      </c>
      <c r="C7" s="11">
        <f>'Besoins'!$B$2*67</f>
        <v>67</v>
      </c>
      <c r="D7" t="s">
        <v>25</v>
      </c>
    </row>
    <row r="8">
      <c r="A8"/>
      <c r="B8" t="s">
        <v>134</v>
      </c>
      <c r="C8" s="11">
        <f>'Besoins'!$B$2*4</f>
        <v>4</v>
      </c>
      <c r="D8" t="s">
        <v>35</v>
      </c>
    </row>
    <row r="9">
      <c r="A9"/>
      <c r="B9" t="s">
        <v>135</v>
      </c>
      <c r="C9" s="11">
        <f>'Besoins'!$B$2*10</f>
        <v>10</v>
      </c>
      <c r="D9" t="s">
        <v>35</v>
      </c>
    </row>
    <row r="10">
      <c r="A10"/>
      <c r="B10" t="str">
        <f>Besoins!B23</f>
        <v>Poitrine de porc fraîche</v>
      </c>
      <c r="C10" s="11">
        <f>Besoins!E23</f>
        <v>3</v>
      </c>
      <c r="D10" t="str">
        <f>Besoins!F23</f>
        <v>kg</v>
      </c>
    </row>
    <row r="11">
      <c r="A11"/>
      <c r="B11" t="s">
        <v>136</v>
      </c>
      <c r="C11" s="11">
        <f>'Besoins'!$B$2*4.6</f>
        <v>4.6</v>
      </c>
      <c r="D11" t="s">
        <v>46</v>
      </c>
    </row>
    <row r="12">
      <c r="A12"/>
      <c r="B12" t="str">
        <f>Besoins!B11</f>
        <v>Bouquet garni sachet dose</v>
      </c>
      <c r="C12" s="11">
        <f>Besoins!E11</f>
        <v>0.051</v>
      </c>
      <c r="D12" t="str">
        <f>Besoins!F11</f>
        <v>kg</v>
      </c>
    </row>
    <row r="13">
      <c r="A13"/>
      <c r="B13" t="s">
        <v>137</v>
      </c>
      <c r="C13" s="11">
        <f>'Besoins'!$B$2*0.1</f>
        <v>0.1</v>
      </c>
      <c r="D13" t="s">
        <v>46</v>
      </c>
    </row>
    <row r="14">
      <c r="A14"/>
      <c r="B14" t="s">
        <v>138</v>
      </c>
      <c r="C14" s="11">
        <f>'Besoins'!$B$2*0.1</f>
        <v>0.1</v>
      </c>
      <c r="D14" t="s">
        <v>46</v>
      </c>
    </row>
    <row r="15">
      <c r="A15" t="s" s="16">
        <v>139</v>
      </c>
      <c r="B15" t="str" s="13">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Besoins!B10</f>
        <v>Poivre noir moulu</v>
      </c>
      <c r="C19" s="11">
        <f>Besoins!E10</f>
        <v>0.007</v>
      </c>
      <c r="D19" t="str">
        <f>Besoins!F10</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c r="B22" t="str">
        <f>Besoins!B20</f>
        <v>Ail haché IQF</v>
      </c>
      <c r="C22" s="11">
        <f>Besoins!E20</f>
        <v>0.15</v>
      </c>
      <c r="D22" t="str">
        <f>Besoins!F20</f>
        <v>kg</v>
      </c>
    </row>
    <row r="23">
      <c r="A23" t="s" s="16">
        <v>140</v>
      </c>
      <c r="B23" t="str" s="13">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11">
        <f>Besoins!E16</f>
        <v>2</v>
      </c>
      <c r="D24" t="str">
        <f>Besoins!F16</f>
        <v>lt</v>
      </c>
    </row>
    <row r="25">
      <c r="A25" t="s" s="16">
        <v>141</v>
      </c>
      <c r="B25" t="str" s="13">
        <f>Procedure!D6</f>
        <v>Respecter la procedure de fin de cuisson. Stocker en armoire chaude et maintenir a +63°C a coeur, en attente de consommation.</v>
      </c>
      <c r="C25"/>
      <c r="D25"/>
    </row>
    <row r="26">
      <c r="A26" t="s" s="16">
        <v>142</v>
      </c>
      <c r="B26" t="str" s="13">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137</v>
      </c>
      <c r="C27" s="11">
        <f>'Besoins'!$B$2*0.1</f>
        <v>0.1</v>
      </c>
      <c r="D27" t="s">
        <v>46</v>
      </c>
    </row>
    <row r="28">
      <c r="A28"/>
      <c r="B28" t="s">
        <v>138</v>
      </c>
      <c r="C28" s="11">
        <f>'Besoins'!$B$2*0.1</f>
        <v>0.1</v>
      </c>
      <c r="D28" t="s">
        <v>46</v>
      </c>
    </row>
    <row r="29">
      <c r="A29"/>
      <c r="B29"/>
      <c r="C29"/>
      <c r="D29"/>
    </row>
    <row r="30">
      <c r="A30" t="s" s="15">
        <v>143</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Fonds Blanc de Volaille (Knorr Professional)</v>
      </c>
      <c r="C33" s="11">
        <f>Besoins!E13</f>
        <v>0.15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GIBELOTTE DE LAPIN (RÂBLE)</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