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<sst xmlns="http://schemas.openxmlformats.org/spreadsheetml/2006/main" count="76" uniqueCount="76">
  <si>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</si>
  <si>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</si>
  <si>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</si>
  <si>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</si>
  <si>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</si>
  <si>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</si>
  <si>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</si>
  <si>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</si>
  <si>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</si>
  <si>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</si>
  <si>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</si>
  <si>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</si>
  <si>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</si>
  <si>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</si>
  <si>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</si>
  <si>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</si>
  <si>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</si>
  <si>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</si>
  <si>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</si>
  <si>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</si>
  <si>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</si>
  <si>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</si>
  <si>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</si>
  <si>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</si>
  <si>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</si>
  <si>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</si>
  <si>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</si>
  <si>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</si>
  <si>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</si>
  <si>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</si>
  <si>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</si>
  <si>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</si>
  <si>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</si>
  <si>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</si>
  <si>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</si>
  <si>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</si>
  <si>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</si>
  <si>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</si>
  <si>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Recette</t>
  </si>
  <si>
    <t>#</t>
  </si>
  <si>
    <t>Verbe</t>
  </si>
  <si>
    <t>Étape</t>
  </si>
  <si>
    <t>Précision technique</t>
  </si>
  <si>
    <t>Durée</t>
  </si>
  <si>
    <t>carton de gauffre de liege vanille</t>
  </si>
  <si>
    <t>alveole de gauffre de liege vanille</t>
  </si>
  <si>
    <t>Gaufre de Liege vanille (p)</t>
  </si>
  <si>
    <t>Pate gauffre de Liège Vanille</t>
  </si>
  <si>
    <t>Pate a gaufrE</t>
  </si>
  <si>
    <t>Niveau</t>
  </si>
  <si>
    <t>Composant</t>
  </si>
  <si>
    <t>Type</t>
  </si>
  <si>
    <t>Quantité (× multiplicateur, voir feuille Besoins)</t>
  </si>
  <si>
    <t>recette</t>
  </si>
  <si>
    <t xml:space="preserve">    ↳ alveole de gauffre de liege vanille</t>
  </si>
  <si>
    <t xml:space="preserve">        ↳ Gaufre de Liege vanille (p)</t>
  </si>
  <si>
    <t xml:space="preserve">            ↳ Pate gauffre de Liège Vanille</t>
  </si>
  <si>
    <t xml:space="preserve">                ↳ Pate a gaufrE</t>
  </si>
  <si>
    <t xml:space="preserve">                    ↳ FARINE (FLEUR DE FROMENT)</t>
  </si>
  <si>
    <t>matiere</t>
  </si>
  <si>
    <t xml:space="preserve">                    ↳ SUCRE (S2)</t>
  </si>
  <si>
    <t xml:space="preserve">                    ↳ SEL</t>
  </si>
  <si>
    <t xml:space="preserve">                    ↳ EAU</t>
  </si>
  <si>
    <t xml:space="preserve">                    ↳ OEUF (P) (conv.)</t>
  </si>
  <si>
    <t>conversion</t>
  </si>
  <si>
    <t xml:space="preserve">                    ↳ Levure</t>
  </si>
  <si>
    <t xml:space="preserve">                    ↳ MARGARINE NORMALE</t>
  </si>
  <si>
    <t xml:space="preserve">                    ↳ Vanillin</t>
  </si>
  <si>
    <t xml:space="preserve">                    ↳ Sucre Perlee</t>
  </si>
  <si>
    <t>Fiche technique — carton de gauffre de liege vanille</t>
  </si>
  <si>
    <t>carton de gauffre de liege vanille  00001144</t>
  </si>
  <si>
    <t>↳ alveole de gauffre de liege vanille  00001143</t>
  </si>
  <si>
    <t>↳ Gaufre de Liege vanille (p)  00001148</t>
  </si>
  <si>
    <t>↳ Pate gauffre de Liège Vanille  00001139</t>
  </si>
  <si>
    <t>↳ Pate a gaufrE  00001168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</si>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</sst>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130</v>
      </c>
      <c r="E7" s="6">
        <f>D7*$B$2</f>
        <v>130</v>
      </c>
      <c r="F7" t="s">
        <v>15</v>
      </c>
      <c r="G7" s="9">
        <f>E7*0.022064</f>
        <v>2.86832</v>
      </c>
    </row>
    <row r="8">
      <c r="A8" t="s" s="8">
        <v>16</v>
      </c>
      <c r="B8" t="s">
        <v>17</v>
      </c>
      <c r="C8" t="s">
        <v>18</v>
      </c>
      <c r="D8" s="4">
        <v>0.65</v>
      </c>
      <c r="E8" s="6">
        <f>D8*$B$2</f>
        <v>0.65</v>
      </c>
      <c r="F8" t="s">
        <v>15</v>
      </c>
      <c r="G8" s="9">
        <f>E8*0.4958</f>
        <v>0.32227</v>
      </c>
    </row>
    <row r="9">
      <c r="A9" t="s" s="8">
        <v>19</v>
      </c>
      <c r="B9" t="s">
        <v>20</v>
      </c>
      <c r="C9" t="s">
        <v>21</v>
      </c>
      <c r="D9" s="4">
        <v>13</v>
      </c>
      <c r="E9" s="6">
        <f>D9*$B$2</f>
        <v>13</v>
      </c>
      <c r="F9" t="s">
        <v>15</v>
      </c>
      <c r="G9" s="9">
        <f>E9*0.1239</f>
        <v>1.6107</v>
      </c>
    </row>
    <row r="10">
      <c r="A10" t="s" s="8">
        <v>22</v>
      </c>
      <c r="B10" t="s">
        <v>23</v>
      </c>
      <c r="C10" t="s">
        <v>21</v>
      </c>
      <c r="D10" s="4">
        <v>78</v>
      </c>
      <c r="E10" s="6">
        <f>D10*$B$2</f>
        <v>78</v>
      </c>
      <c r="F10" t="s">
        <v>15</v>
      </c>
      <c r="G10" s="9">
        <f>E10*0.0337</f>
        <v>2.6286</v>
      </c>
    </row>
    <row r="11">
      <c r="A11" t="s" s="8">
        <v>24</v>
      </c>
      <c r="B11" t="s">
        <v>25</v>
      </c>
      <c r="C11" t="s">
        <v>21</v>
      </c>
      <c r="D11" s="4">
        <v>390</v>
      </c>
      <c r="E11" s="6">
        <f>D11*$B$2</f>
        <v>390</v>
      </c>
      <c r="F11" t="s">
        <v>3</v>
      </c>
      <c r="G11" s="9">
        <f>E11*0.27</f>
        <v>105.3</v>
      </c>
    </row>
    <row r="12">
      <c r="A12" t="s" s="8">
        <v>26</v>
      </c>
      <c r="B12" t="s">
        <v>27</v>
      </c>
      <c r="C12" t="s">
        <v>28</v>
      </c>
      <c r="D12" s="4">
        <v>52</v>
      </c>
      <c r="E12" s="6">
        <f>D12*$B$2</f>
        <v>52</v>
      </c>
      <c r="F12" t="s">
        <v>29</v>
      </c>
      <c r="G12" s="9">
        <f>E12*0.003</f>
        <v>0.156</v>
      </c>
    </row>
    <row r="13">
      <c r="A13" t="s" s="8">
        <v>30</v>
      </c>
      <c r="B13" t="s">
        <v>31</v>
      </c>
      <c r="C13" t="s">
        <v>28</v>
      </c>
      <c r="D13" s="4">
        <v>1.3</v>
      </c>
      <c r="E13" s="6">
        <f>D13*$B$2</f>
        <v>1.3</v>
      </c>
      <c r="F13" t="s">
        <v>15</v>
      </c>
      <c r="G13" s="9">
        <f>E13*0.186416</f>
        <v>0.242341</v>
      </c>
    </row>
    <row r="14">
      <c r="A14" t="s" s="8">
        <v>32</v>
      </c>
      <c r="B14" t="s">
        <v>33</v>
      </c>
      <c r="C14" t="s">
        <v>34</v>
      </c>
      <c r="D14" s="4">
        <v>15.6</v>
      </c>
      <c r="E14" s="6">
        <f>D14*$B$2</f>
        <v>15.6</v>
      </c>
      <c r="F14" t="s">
        <v>15</v>
      </c>
      <c r="G14" s="9">
        <f>E14*0.95</f>
        <v>14.82</v>
      </c>
    </row>
    <row r="15">
      <c r="A15" t="s" s="8">
        <v>35</v>
      </c>
      <c r="B15" t="s">
        <v>36</v>
      </c>
      <c r="C15" t="s">
        <v>34</v>
      </c>
      <c r="D15" s="4">
        <v>78</v>
      </c>
      <c r="E15" s="6">
        <f>D15*$B$2</f>
        <v>78</v>
      </c>
      <c r="F15" t="s">
        <v>15</v>
      </c>
      <c r="G15" s="9">
        <f>E15*0.0344575</f>
        <v>2.687685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44</v>
      </c>
      <c r="C2" t="s">
        <v>53</v>
      </c>
      <c r="D2" s="6">
        <f>'Besoins'!$B$2*3</f>
        <v>3</v>
      </c>
      <c r="E2" t="s">
        <v>3</v>
      </c>
    </row>
    <row r="3">
      <c r="A3">
        <v>1</v>
      </c>
      <c r="B3" t="s">
        <v>54</v>
      </c>
      <c r="C3" t="s">
        <v>53</v>
      </c>
      <c r="D3" s="6">
        <f>'Besoins'!$B$2*15</f>
        <v>15</v>
      </c>
      <c r="E3" t="s">
        <v>3</v>
      </c>
    </row>
    <row r="4">
      <c r="A4">
        <v>2</v>
      </c>
      <c r="B4" t="s">
        <v>55</v>
      </c>
      <c r="C4" t="s">
        <v>53</v>
      </c>
      <c r="D4" s="6">
        <f>'Besoins'!$B$2*390</f>
        <v>390</v>
      </c>
      <c r="E4" t="s">
        <v>3</v>
      </c>
    </row>
    <row r="5">
      <c r="A5">
        <v>3</v>
      </c>
      <c r="B5" t="s">
        <v>56</v>
      </c>
      <c r="C5" t="s">
        <v>53</v>
      </c>
      <c r="D5" s="6">
        <f>'Besoins'!$B$2*390</f>
        <v>390</v>
      </c>
      <c r="E5" t="s">
        <v>15</v>
      </c>
    </row>
    <row r="6">
      <c r="A6">
        <v>4</v>
      </c>
      <c r="B6" t="s">
        <v>57</v>
      </c>
      <c r="C6" t="s">
        <v>53</v>
      </c>
      <c r="D6" s="6">
        <f>'Besoins'!$B$2*390</f>
        <v>390</v>
      </c>
      <c r="E6" t="s">
        <v>15</v>
      </c>
    </row>
    <row r="7">
      <c r="A7">
        <v>5</v>
      </c>
      <c r="B7" t="s">
        <v>58</v>
      </c>
      <c r="C7" t="s">
        <v>59</v>
      </c>
      <c r="D7" s="6">
        <f>'Besoins'!$B$2*130</f>
        <v>130</v>
      </c>
      <c r="E7" t="s">
        <v>15</v>
      </c>
    </row>
    <row r="8">
      <c r="A8">
        <v>5</v>
      </c>
      <c r="B8" t="s">
        <v>60</v>
      </c>
      <c r="C8" t="s">
        <v>59</v>
      </c>
      <c r="D8" s="6">
        <f>'Besoins'!$B$2*15.6</f>
        <v>15.6</v>
      </c>
      <c r="E8" t="s">
        <v>15</v>
      </c>
    </row>
    <row r="9">
      <c r="A9">
        <v>5</v>
      </c>
      <c r="B9" t="s">
        <v>61</v>
      </c>
      <c r="C9" t="s">
        <v>59</v>
      </c>
      <c r="D9" s="6">
        <f>'Besoins'!$B$2*1.3</f>
        <v>1.3</v>
      </c>
      <c r="E9" t="s">
        <v>15</v>
      </c>
    </row>
    <row r="10">
      <c r="A10">
        <v>5</v>
      </c>
      <c r="B10" t="s">
        <v>62</v>
      </c>
      <c r="C10" t="s">
        <v>59</v>
      </c>
      <c r="D10" s="6">
        <f>'Besoins'!$B$2*52</f>
        <v>52</v>
      </c>
      <c r="E10" t="s">
        <v>29</v>
      </c>
    </row>
    <row r="11">
      <c r="A11">
        <v>5</v>
      </c>
      <c r="B11" t="s">
        <v>63</v>
      </c>
      <c r="C11" t="s">
        <v>64</v>
      </c>
      <c r="D11" s="6">
        <f>'Besoins'!$B$2*390</f>
        <v>390</v>
      </c>
      <c r="E11" t="s">
        <v>3</v>
      </c>
    </row>
    <row r="12">
      <c r="A12">
        <v>5</v>
      </c>
      <c r="B12" t="s">
        <v>65</v>
      </c>
      <c r="C12" t="s">
        <v>59</v>
      </c>
      <c r="D12" s="6">
        <f>'Besoins'!$B$2*13</f>
        <v>13</v>
      </c>
      <c r="E12" t="s">
        <v>15</v>
      </c>
    </row>
    <row r="13">
      <c r="A13">
        <v>5</v>
      </c>
      <c r="B13" t="s">
        <v>66</v>
      </c>
      <c r="C13" t="s">
        <v>59</v>
      </c>
      <c r="D13" s="6">
        <f>'Besoins'!$B$2*78</f>
        <v>78</v>
      </c>
      <c r="E13" t="s">
        <v>15</v>
      </c>
    </row>
    <row r="14">
      <c r="A14">
        <v>5</v>
      </c>
      <c r="B14" t="s">
        <v>67</v>
      </c>
      <c r="C14" t="s">
        <v>59</v>
      </c>
      <c r="D14" s="6">
        <f>'Besoins'!$B$2*0.65</f>
        <v>0.65</v>
      </c>
      <c r="E14" t="s">
        <v>15</v>
      </c>
    </row>
    <row r="15">
      <c r="A15">
        <v>5</v>
      </c>
      <c r="B15" t="s">
        <v>68</v>
      </c>
      <c r="C15" t="s">
        <v>59</v>
      </c>
      <c r="D15" s="6">
        <f>'Besoins'!$B$2*78</f>
        <v>78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"00001144 · PAT.BEL.GAUFRES · référence : "&amp;Besoins!B3&amp;" "&amp;Besoins!C3&amp;" · multiplicateur réglable sur la feuille ""Besoins"""</f>
        <v>00001144 · PAT.BEL.GAUFRES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73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74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75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2026-09-15T12:40:02Z</dcterms:created>
  <dc:title>carton de gauffre de liege vani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2026-09-15T12:40:02Z</dcterms:modified>
  <cp:revision>1</cp:revision>
</cp:coreProperties>
</file>