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<sst xmlns="http://schemas.openxmlformats.org/spreadsheetml/2006/main" count="53" uniqueCount="53">
  <si>
    <t>Besoins matière</t>
  </si>
  <si>
    <t>Multiplicateur souhaité</t>
  </si>
  <si>
    <t>Quantité de référence</t>
  </si>
  <si>
    <t>pc</t>
  </si>
  <si>
    <t>Quantité obtenue</t>
  </si>
  <si>
    <t>Code</t>
  </si>
  <si>
    <t>Matière première</t>
  </si>
  <si>
    <t>Classe</t>
  </si>
  <si>
    <t>Base (×1, modifiable)</t>
  </si>
  <si>
    <t>Quantité</t>
  </si>
  <si>
    <t>Unité</t>
  </si>
  <si>
    <t>Coût</t>
  </si>
  <si>
    <t>00000022</t>
  </si>
  <si>
    <t>BROYAGE D'AMANDES 50/50</t>
  </si>
  <si>
    <t>Eléments divers</t>
  </si>
  <si>
    <t>kg</t>
  </si>
  <si>
    <t>00000002</t>
  </si>
  <si>
    <t>FARINE (FLEUR DE FROMENT)</t>
  </si>
  <si>
    <t>00000047</t>
  </si>
  <si>
    <t>OEUF A3 (PRIX)</t>
  </si>
  <si>
    <t>Produits laitiers</t>
  </si>
  <si>
    <t>00000092</t>
  </si>
  <si>
    <t>papier silicone</t>
  </si>
  <si>
    <t>Petit matériel hôtellier</t>
  </si>
  <si>
    <t>00000003</t>
  </si>
  <si>
    <t>SUCRE (S2)</t>
  </si>
  <si>
    <t>Sucres Mat. prem.</t>
  </si>
  <si>
    <t>Total</t>
  </si>
  <si>
    <t>Recette</t>
  </si>
  <si>
    <t>#</t>
  </si>
  <si>
    <t>Verbe</t>
  </si>
  <si>
    <t>Étape</t>
  </si>
  <si>
    <t>Précision technique</t>
  </si>
  <si>
    <t>Durée</t>
  </si>
  <si>
    <t>BISCUIT DUCHESSE (FEUILLES gastro)</t>
  </si>
  <si>
    <t>BISCUIT DUCHESSE</t>
  </si>
  <si>
    <t>Niveau</t>
  </si>
  <si>
    <t>Composant</t>
  </si>
  <si>
    <t>Type</t>
  </si>
  <si>
    <t>Quantité (× multiplicateur, voir feuille Besoins)</t>
  </si>
  <si>
    <t>recette</t>
  </si>
  <si>
    <t xml:space="preserve">    ↳ BISCUIT DUCHESSE</t>
  </si>
  <si>
    <t xml:space="preserve">        ↳ OEUF (P) (conv.)</t>
  </si>
  <si>
    <t>conversion</t>
  </si>
  <si>
    <t xml:space="preserve">        ↳ SUCRE (S2)</t>
  </si>
  <si>
    <t>matiere</t>
  </si>
  <si>
    <t xml:space="preserve">        ↳ FARINE (FLEUR DE FROMENT)</t>
  </si>
  <si>
    <t xml:space="preserve">        ↳ BROYAGE D'AMANDES 50/50</t>
  </si>
  <si>
    <t xml:space="preserve">    ↳ papier silicone</t>
  </si>
  <si>
    <t>Fiche technique — BISCUIT DUCHESSE (FEUILLES gastro)</t>
  </si>
  <si>
    <t>BISCUIT DUCHESSE (FEUILLES gastro)  00001131</t>
  </si>
  <si>
    <t>↳ BISCUIT DUCHESSE  00000161</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</si>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</sst>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7">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0" fillId="0" borderId="0" xfId="0" applyAlignment="1">
      <alignment horizontal="right"/>
    </xf>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2"/>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v>
      </c>
      <c r="C3" t="s" s="5">
        <v>3</v>
      </c>
      <c r="D3"/>
      <c r="E3"/>
      <c r="F3"/>
    </row>
    <row r="4">
      <c r="A4" t="s">
        <v>4</v>
      </c>
      <c r="B4" s="6">
        <f>$B$2*B3</f>
        <v>1</v>
      </c>
      <c r="C4" t="str">
        <f>C3</f>
        <v>pc</v>
      </c>
      <c r="D4"/>
      <c r="E4"/>
      <c r="F4"/>
    </row>
    <row r="5">
      <c r="A5"/>
      <c r="B5"/>
      <c r="C5"/>
      <c r="D5"/>
      <c r="E5"/>
      <c r="F5"/>
    </row>
    <row r="6">
      <c r="A6" t="s" s="7">
        <v>5</v>
      </c>
      <c r="B6" t="s" s="7">
        <v>6</v>
      </c>
      <c r="C6" t="s" s="7">
        <v>7</v>
      </c>
      <c r="D6" t="s" s="7">
        <v>8</v>
      </c>
      <c r="E6" t="s" s="7">
        <v>9</v>
      </c>
      <c r="F6" t="s" s="7">
        <v>10</v>
      </c>
      <c r="G6" t="s" s="7">
        <v>11</v>
      </c>
    </row>
    <row r="7">
      <c r="A7" t="s" s="8">
        <v>12</v>
      </c>
      <c r="B7" t="s">
        <v>13</v>
      </c>
      <c r="C7" t="s">
        <v>14</v>
      </c>
      <c r="D7" s="4">
        <v>0.04</v>
      </c>
      <c r="E7" s="6">
        <f>D7*$B$2</f>
        <v>0.04</v>
      </c>
      <c r="F7" t="s">
        <v>15</v>
      </c>
      <c r="G7" s="9">
        <f>E7*3.3465666667</f>
        <v>0.133863</v>
      </c>
    </row>
    <row r="8">
      <c r="A8" t="s" s="8">
        <v>16</v>
      </c>
      <c r="B8" t="s">
        <v>17</v>
      </c>
      <c r="C8" t="s">
        <v>14</v>
      </c>
      <c r="D8" s="4">
        <v>0.1</v>
      </c>
      <c r="E8" s="6">
        <f>D8*$B$2</f>
        <v>0.1</v>
      </c>
      <c r="F8" t="s">
        <v>15</v>
      </c>
      <c r="G8" s="9">
        <f>E8*0.022064</f>
        <v>0.002206</v>
      </c>
    </row>
    <row r="9">
      <c r="A9" t="s" s="8">
        <v>18</v>
      </c>
      <c r="B9" t="s">
        <v>19</v>
      </c>
      <c r="C9" t="s">
        <v>20</v>
      </c>
      <c r="D9" s="4">
        <v>4</v>
      </c>
      <c r="E9" s="6">
        <f>D9*$B$2</f>
        <v>4</v>
      </c>
      <c r="F9" t="s">
        <v>3</v>
      </c>
      <c r="G9" s="9">
        <f>E9*0.27</f>
        <v>1.08</v>
      </c>
    </row>
    <row r="10">
      <c r="A10" t="s" s="8">
        <v>21</v>
      </c>
      <c r="B10" t="s">
        <v>22</v>
      </c>
      <c r="C10" t="s">
        <v>23</v>
      </c>
      <c r="D10" s="4">
        <v>1</v>
      </c>
      <c r="E10" s="6">
        <f>D10*$B$2</f>
        <v>1</v>
      </c>
      <c r="F10" t="s">
        <v>3</v>
      </c>
      <c r="G10" s="9">
        <f>E10*0.0632128</f>
        <v>0.063213</v>
      </c>
    </row>
    <row r="11">
      <c r="A11" t="s" s="8">
        <v>24</v>
      </c>
      <c r="B11" t="s">
        <v>25</v>
      </c>
      <c r="C11" t="s">
        <v>26</v>
      </c>
      <c r="D11" s="4">
        <v>0.1</v>
      </c>
      <c r="E11" s="6">
        <f>D11*$B$2</f>
        <v>0.1</v>
      </c>
      <c r="F11" t="s">
        <v>15</v>
      </c>
      <c r="G11" s="9">
        <f>E11*0.95</f>
        <v>0.095</v>
      </c>
    </row>
    <row r="12">
      <c r="A12"/>
      <c r="B12"/>
      <c r="C12"/>
      <c r="D12"/>
      <c r="E12"/>
      <c r="F12" t="s" s="10">
        <v>27</v>
      </c>
      <c r="G12" s="11">
        <f>SUM(G7:G11)</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3"/>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28</v>
      </c>
      <c r="B1" t="s" s="7">
        <v>29</v>
      </c>
      <c r="C1" t="s" s="7">
        <v>30</v>
      </c>
      <c r="D1" t="s" s="7">
        <v>31</v>
      </c>
      <c r="E1" t="s" s="7">
        <v>32</v>
      </c>
      <c r="F1" t="s" s="7">
        <v>33</v>
      </c>
    </row>
    <row r="2">
      <c r="A2" t="s">
        <v>34</v>
      </c>
      <c r="B2"/>
      <c r="C2"/>
      <c r="D2" t="inlineStr" s="12">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BISCUIT DUCHESSE (FEUILLES)
</t>
        </is>
      </c>
      <c r="E2"/>
      <c r="F2"/>
    </row>
    <row r="3">
      <c r="A3" t="s">
        <v>35</v>
      </c>
      <c r="B3"/>
      <c r="C3"/>
      <c r="D3" t="inlineStr" s="12">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3"/>
      <c r="F3"/>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8"/>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36</v>
      </c>
      <c r="B1" t="s" s="7">
        <v>37</v>
      </c>
      <c r="C1" t="s" s="7">
        <v>38</v>
      </c>
      <c r="D1" t="s" s="7">
        <v>39</v>
      </c>
      <c r="E1" t="s" s="7">
        <v>10</v>
      </c>
    </row>
    <row r="2">
      <c r="A2">
        <v>0</v>
      </c>
      <c r="B2" t="s">
        <v>34</v>
      </c>
      <c r="C2" t="s">
        <v>40</v>
      </c>
      <c r="D2" s="6">
        <f>'Besoins'!$B$2*1</f>
        <v>1</v>
      </c>
      <c r="E2" t="s">
        <v>3</v>
      </c>
    </row>
    <row r="3">
      <c r="A3">
        <v>1</v>
      </c>
      <c r="B3" t="s">
        <v>41</v>
      </c>
      <c r="C3" t="s">
        <v>40</v>
      </c>
      <c r="D3" s="6">
        <f>'Besoins'!$B$2*0.46</f>
        <v>0.46</v>
      </c>
      <c r="E3" t="s">
        <v>15</v>
      </c>
    </row>
    <row r="4">
      <c r="A4">
        <v>2</v>
      </c>
      <c r="B4" t="s">
        <v>42</v>
      </c>
      <c r="C4" t="s">
        <v>43</v>
      </c>
      <c r="D4" s="6">
        <f>'Besoins'!$B$2*4</f>
        <v>4</v>
      </c>
      <c r="E4" t="s">
        <v>3</v>
      </c>
    </row>
    <row r="5">
      <c r="A5">
        <v>2</v>
      </c>
      <c r="B5" t="s">
        <v>44</v>
      </c>
      <c r="C5" t="s">
        <v>45</v>
      </c>
      <c r="D5" s="6">
        <f>'Besoins'!$B$2*0.1</f>
        <v>0.1</v>
      </c>
      <c r="E5" t="s">
        <v>15</v>
      </c>
    </row>
    <row r="6">
      <c r="A6">
        <v>2</v>
      </c>
      <c r="B6" t="s">
        <v>46</v>
      </c>
      <c r="C6" t="s">
        <v>45</v>
      </c>
      <c r="D6" s="6">
        <f>'Besoins'!$B$2*0.1</f>
        <v>0.1</v>
      </c>
      <c r="E6" t="s">
        <v>15</v>
      </c>
    </row>
    <row r="7">
      <c r="A7">
        <v>2</v>
      </c>
      <c r="B7" t="s">
        <v>47</v>
      </c>
      <c r="C7" t="s">
        <v>45</v>
      </c>
      <c r="D7" s="6">
        <f>'Besoins'!$B$2*0.04</f>
        <v>0.04</v>
      </c>
      <c r="E7" t="s">
        <v>15</v>
      </c>
    </row>
    <row r="8">
      <c r="A8">
        <v>1</v>
      </c>
      <c r="B8" t="s">
        <v>48</v>
      </c>
      <c r="C8" t="s">
        <v>45</v>
      </c>
      <c r="D8" s="6">
        <f>'Besoins'!$B$2*1</f>
        <v>1</v>
      </c>
      <c r="E8" t="s">
        <v>3</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0"/>
  <cols>
    <col min="1" max="1" width="22" customWidth="1"/>
    <col min="2" max="2" width="52" customWidth="1"/>
  </cols>
  <sheetData>
    <row r="1" customHeight="1" ht="24">
      <c r="A1" t="s" s="2">
        <v>49</v>
      </c>
      <c r="B1"/>
      <c r="C1"/>
      <c r="D1"/>
    </row>
    <row r="2">
      <c r="A2" t="str" s="13">
        <f>"00001131 · PAT.CREAMS.APPAREILS · référence : "&amp;Besoins!B3&amp;" "&amp;Besoins!C3&amp;" · multiplicateur réglable sur la feuille ""Besoins"""</f>
        <v>00001131 · PAT.CREAMS.APPAREILS · référence : 1 pc · multiplicateur réglable sur la feuille </v>
      </c>
      <c r="B2"/>
      <c r="C2"/>
      <c r="D2"/>
    </row>
    <row r="3">
      <c r="A3"/>
      <c r="B3"/>
      <c r="C3"/>
      <c r="D3"/>
    </row>
    <row r="4">
      <c r="A4" t="s" s="14">
        <v>50</v>
      </c>
      <c r="B4"/>
      <c r="C4"/>
      <c r="D4"/>
    </row>
    <row r="5">
      <c r="A5"/>
      <c r="B5" t="inlineStr" s="15">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BISCUIT DUCHESSE (FEUILLES)
</t>
        </is>
      </c>
      <c r="C5"/>
      <c r="D5"/>
    </row>
    <row r="6">
      <c r="A6"/>
      <c r="B6"/>
      <c r="C6"/>
      <c r="D6"/>
    </row>
    <row r="7">
      <c r="A7" t="s" s="14">
        <v>51</v>
      </c>
      <c r="B7"/>
      <c r="C7"/>
      <c r="D7"/>
    </row>
    <row r="8">
      <c r="A8"/>
      <c r="B8" t="inlineStr" s="15">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8"/>
      <c r="D8"/>
    </row>
    <row r="9">
      <c r="A9"/>
      <c r="B9"/>
      <c r="C9"/>
      <c r="D9"/>
    </row>
    <row r="10">
      <c r="A10" t="s" s="16">
        <v>52</v>
      </c>
      <c r="B10"/>
      <c r="C10"/>
      <c r="D10"/>
    </row>
  </sheetData>
  <sheetProtection sheet="1"/>
  <mergeCells count="7">
    <mergeCell ref="A1:D1"/>
    <mergeCell ref="A2:D2"/>
    <mergeCell ref="A4:D4"/>
    <mergeCell ref="B5:D5"/>
    <mergeCell ref="A7:D7"/>
    <mergeCell ref="B8:D8"/>
    <mergeCell ref="A10:D1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2026-09-15T15:37:31Z</dcterms:created>
  <dc:title>BISCUIT DUCHESSE (FEUILLES gast</dc:title>
  <dc:subject/>
  <dc:creator>CUIS.web</dc:creator>
  <cp:lastModifiedBy/>
  <cp:keywords/>
  <dc:description>Export automatique — moteur récursif d'origine : Bernard Vandendaele</dc:description>
  <cp:category/>
  <dc:language>en-US</dc:language>
  <dcterms:modified xsi:type="dcterms:W3CDTF">2026-09-15T15:37:31Z</dcterms:modified>
  <cp:revision>1</cp:revision>
</cp:coreProperties>
</file>