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<sst xmlns="http://schemas.openxmlformats.org/spreadsheetml/2006/main" count="130" uniqueCount="130">
  <si>
    <t>Fiche technique</t>
  </si>
  <si>
    <t>Nom</t>
  </si>
  <si>
    <t>COQ À LA BIÈRE</t>
  </si>
  <si>
    <t>Code</t>
  </si>
  <si>
    <t>GRO_CDC_088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</si>
  <si>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</si>
  <si>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</si>
  <si>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</si>
  <si>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</si>
  <si>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</si>
  <si>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</si>
  <si>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</si>
  <si>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</si>
  <si>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</si>
  <si>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</si>
  <si>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</si>
  <si>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</si>
  <si>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</si>
  <si>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</si>
  <si>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</si>
  <si>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</si>
  <si>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</si>
  <si>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</si>
  <si>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</si>
  <si>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</si>
  <si>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</si>
  <si>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</si>
  <si>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</si>
  <si>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</si>
  <si>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</si>
  <si>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</si>
  <si>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</si>
  <si>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</si>
  <si>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</si>
  <si>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EPI-GINGEMBRE</t>
  </si>
  <si>
    <t>Gingembre moulu</t>
  </si>
  <si>
    <t>Épices en poudre et graines</t>
  </si>
  <si>
    <t>kg</t>
  </si>
  <si>
    <t>EPI-GENIEVRE-GRA</t>
  </si>
  <si>
    <t>Grains de genievre</t>
  </si>
  <si>
    <t>EPI-POIVRE-NOIR</t>
  </si>
  <si>
    <t>Poivre noir moulu</t>
  </si>
  <si>
    <t>HER-BOUQUET-G</t>
  </si>
  <si>
    <t>Bouquet garni sachet dose</t>
  </si>
  <si>
    <t>Herbes aromatiques séchées</t>
  </si>
  <si>
    <t>RNME101411</t>
  </si>
  <si>
    <t>Moutarde de Dijon seau 5kg</t>
  </si>
  <si>
    <t>Assaisonnements et corps gras</t>
  </si>
  <si>
    <t>BIERE-AMBREE</t>
  </si>
  <si>
    <t>Biere ambree de cuisson</t>
  </si>
  <si>
    <t>Boissons</t>
  </si>
  <si>
    <t>lt</t>
  </si>
  <si>
    <t>PAIN-EPICES</t>
  </si>
  <si>
    <t>Pain d'epices tranche</t>
  </si>
  <si>
    <t>Pâtisserie épicerie sucrée</t>
  </si>
  <si>
    <t>FOND-VOLAILLE-PO</t>
  </si>
  <si>
    <t>Fond de volaille déshydraté</t>
  </si>
  <si>
    <t>Fonds déshydratés et poudres</t>
  </si>
  <si>
    <t>BEU-CUISINE</t>
  </si>
  <si>
    <t>Beurre de cuisine bloc 10 kg</t>
  </si>
  <si>
    <t>Beurres et margarines</t>
  </si>
  <si>
    <t>CRE-DOUBLE</t>
  </si>
  <si>
    <t>Crème double 45% MG</t>
  </si>
  <si>
    <t>Crèmes fraîches et laitières</t>
  </si>
  <si>
    <t>RNM0400123</t>
  </si>
  <si>
    <t>CÉLERI-BRANCHE vert France cat.I</t>
  </si>
  <si>
    <t>Légumes</t>
  </si>
  <si>
    <t>SEL-FIN</t>
  </si>
  <si>
    <t>Sel fin de cuisine</t>
  </si>
  <si>
    <t>Sels et condiments de base</t>
  </si>
  <si>
    <t>DAREGAL-AIL-CP</t>
  </si>
  <si>
    <t>Ail coupé surgelé (Daregal 250gr)</t>
  </si>
  <si>
    <t>Légumes surgelés</t>
  </si>
  <si>
    <t>DAREGAL-PERSIL</t>
  </si>
  <si>
    <t>Persil haché surgelé (Daregal 250gr)</t>
  </si>
  <si>
    <t>RNMS00780</t>
  </si>
  <si>
    <t>Oignons émincés surgelés</t>
  </si>
  <si>
    <t>Pommes de terre surgelées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</si>
  <si>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</si>
  <si>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</si>
  <si>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</si>
  <si>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</si>
  <si>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</si>
  <si>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</si>
  <si>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</si>
  <si>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</si>
  <si>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</si>
  <si>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</si>
  <si>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</si>
  <si>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</si>
  <si>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de volaille déshydraté</t>
  </si>
  <si>
    <t xml:space="preserve">    ↳ Biere ambree de cuisson</t>
  </si>
  <si>
    <t xml:space="preserve">    ↳ Oignons émincés surgelés</t>
  </si>
  <si>
    <t xml:space="preserve">    ↳ Persil haché surgelé (Daregal 250gr)</t>
  </si>
  <si>
    <t xml:space="preserve">    ↳ Ail coupé surgelé (Daregal 250gr)</t>
  </si>
  <si>
    <t xml:space="preserve">    ↳ Bouquet garni sachet dose</t>
  </si>
  <si>
    <t xml:space="preserve">    ↳ CÉLERI-BRANCHE vert France cat.I</t>
  </si>
  <si>
    <t xml:space="preserve">    ↳ Grains de genievre</t>
  </si>
  <si>
    <t xml:space="preserve">    ↳ Gingembre moulu</t>
  </si>
  <si>
    <t xml:space="preserve">    ↳ Pain d'epices tranche</t>
  </si>
  <si>
    <t xml:space="preserve">    ↳ Sel fin de cuisine</t>
  </si>
  <si>
    <t xml:space="preserve">    ↳ Poivre noir moulu</t>
  </si>
  <si>
    <t xml:space="preserve">    ↳ Beurre Manié</t>
  </si>
  <si>
    <t>Préparations de base cuisine</t>
  </si>
  <si>
    <t xml:space="preserve">        ↳ Beurre de cuisine bloc 10 kg</t>
  </si>
  <si>
    <t xml:space="preserve">        ↳ farine de blé tamisée type 55</t>
  </si>
  <si>
    <t xml:space="preserve">    ↳ Moutarde de Dijon seau 5kg</t>
  </si>
  <si>
    <t xml:space="preserve">    ↳ Crème double 45% MG</t>
  </si>
  <si>
    <t>Recette</t>
  </si>
  <si>
    <t>#</t>
  </si>
  <si>
    <t>Verbe</t>
  </si>
  <si>
    <t>Étape</t>
  </si>
  <si>
    <t>Précision technique</t>
  </si>
  <si>
    <t>Durée</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</si>
  <si>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</si>
  <si>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</si>
  <si>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</si>
  <si>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</si>
  <si>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</si>
  <si>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</si>
  <si>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</si>
  <si>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Fiche technique — COQ À LA BIÈRE</t>
  </si>
  <si>
    <t>COQ À LA BIÈRE  GRO_CDC_088</t>
  </si>
  <si>
    <t>1.</t>
  </si>
  <si>
    <t>2.</t>
  </si>
  <si>
    <t>3.</t>
  </si>
  <si>
    <t>4.</t>
  </si>
  <si>
    <t xml:space="preserve">    Beurre Manié</t>
  </si>
  <si>
    <t>5.</t>
  </si>
  <si>
    <t>↳ Beurre Manié  00SAU_REC040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</si>
</sst>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285.90905</v>
      </c>
    </row>
    <row r="12">
      <c r="A12" t="s" s="3">
        <v>16</v>
      </c>
      <c r="B12" s="4">
        <v>2.8590905</v>
      </c>
    </row>
    <row r="13">
      <c r="A13"/>
      <c r="B13"/>
    </row>
    <row r="14">
      <c r="A14" t="s" s="5">
        <v>17</v>
      </c>
      <c r="B14" t="s" s="5">
        <v>14</v>
      </c>
    </row>
    <row r="15">
      <c r="A15" t="s" s="5">
        <v>18</v>
      </c>
      <c r="B15" s="6">
        <v>285.90905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0.25</v>
      </c>
      <c r="E7" s="11">
        <f>D7*$B$2</f>
        <v>0.25</v>
      </c>
      <c r="F7" t="s">
        <v>24</v>
      </c>
      <c r="G7" s="4">
        <f>E7*0</f>
        <v>0</v>
      </c>
    </row>
    <row r="8">
      <c r="A8" t="s">
        <v>34</v>
      </c>
      <c r="B8" t="s">
        <v>35</v>
      </c>
      <c r="C8" t="s">
        <v>36</v>
      </c>
      <c r="D8" s="9">
        <v>0.01</v>
      </c>
      <c r="E8" s="11">
        <f>D8*$B$2</f>
        <v>0.01</v>
      </c>
      <c r="F8" t="s">
        <v>37</v>
      </c>
      <c r="G8" s="4">
        <f>E8*9.2</f>
        <v>0.092</v>
      </c>
    </row>
    <row r="9">
      <c r="A9" t="s">
        <v>38</v>
      </c>
      <c r="B9" t="s">
        <v>39</v>
      </c>
      <c r="C9" t="s">
        <v>36</v>
      </c>
      <c r="D9" s="9">
        <v>0.02</v>
      </c>
      <c r="E9" s="11">
        <f>D9*$B$2</f>
        <v>0.02</v>
      </c>
      <c r="F9" t="s">
        <v>37</v>
      </c>
      <c r="G9" s="4">
        <f>E9*22</f>
        <v>0.44</v>
      </c>
    </row>
    <row r="10">
      <c r="A10" t="s">
        <v>40</v>
      </c>
      <c r="B10" t="s">
        <v>41</v>
      </c>
      <c r="C10" t="s">
        <v>36</v>
      </c>
      <c r="D10" s="9">
        <v>0.007</v>
      </c>
      <c r="E10" s="11">
        <f>D10*$B$2</f>
        <v>0.007</v>
      </c>
      <c r="F10" t="s">
        <v>37</v>
      </c>
      <c r="G10" s="4">
        <f>E10*12.5</f>
        <v>0.0875</v>
      </c>
    </row>
    <row r="11">
      <c r="A11" t="s">
        <v>42</v>
      </c>
      <c r="B11" t="s">
        <v>43</v>
      </c>
      <c r="C11" t="s">
        <v>44</v>
      </c>
      <c r="D11" s="9">
        <v>0.051</v>
      </c>
      <c r="E11" s="11">
        <f>D11*$B$2</f>
        <v>0.051</v>
      </c>
      <c r="F11" t="s">
        <v>37</v>
      </c>
      <c r="G11" s="4">
        <f>E11*14</f>
        <v>0.714</v>
      </c>
    </row>
    <row r="12">
      <c r="A12" t="s">
        <v>45</v>
      </c>
      <c r="B12" t="s">
        <v>46</v>
      </c>
      <c r="C12" t="s">
        <v>47</v>
      </c>
      <c r="D12" s="9">
        <v>0.1</v>
      </c>
      <c r="E12" s="11">
        <f>D12*$B$2</f>
        <v>0.1</v>
      </c>
      <c r="F12" t="s">
        <v>37</v>
      </c>
      <c r="G12" s="4">
        <f>E12*3.71</f>
        <v>0.371</v>
      </c>
    </row>
    <row r="13">
      <c r="A13" t="s">
        <v>48</v>
      </c>
      <c r="B13" t="s">
        <v>49</v>
      </c>
      <c r="C13" t="s">
        <v>50</v>
      </c>
      <c r="D13" s="9">
        <v>8</v>
      </c>
      <c r="E13" s="11">
        <f>D13*$B$2</f>
        <v>8</v>
      </c>
      <c r="F13" t="s">
        <v>51</v>
      </c>
      <c r="G13" s="4">
        <f>E13*2.8</f>
        <v>22.4</v>
      </c>
    </row>
    <row r="14">
      <c r="A14" t="s">
        <v>52</v>
      </c>
      <c r="B14" t="s">
        <v>53</v>
      </c>
      <c r="C14" t="s">
        <v>54</v>
      </c>
      <c r="D14" s="9">
        <v>0.5</v>
      </c>
      <c r="E14" s="11">
        <f>D14*$B$2</f>
        <v>0.5</v>
      </c>
      <c r="F14" t="s">
        <v>37</v>
      </c>
      <c r="G14" s="4">
        <f>E14*6.5</f>
        <v>3.25</v>
      </c>
    </row>
    <row r="15">
      <c r="A15" t="s">
        <v>55</v>
      </c>
      <c r="B15" t="s">
        <v>56</v>
      </c>
      <c r="C15" t="s">
        <v>57</v>
      </c>
      <c r="D15" s="9">
        <v>7</v>
      </c>
      <c r="E15" s="11">
        <f>D15*$B$2</f>
        <v>7</v>
      </c>
      <c r="F15" t="s">
        <v>37</v>
      </c>
      <c r="G15" s="4">
        <f>E15*16.8</f>
        <v>117.6</v>
      </c>
    </row>
    <row r="16">
      <c r="A16" t="s">
        <v>58</v>
      </c>
      <c r="B16" t="s">
        <v>59</v>
      </c>
      <c r="C16" t="s">
        <v>60</v>
      </c>
      <c r="D16" s="9">
        <v>0.25</v>
      </c>
      <c r="E16" s="11">
        <f>D16*$B$2</f>
        <v>0.25</v>
      </c>
      <c r="F16" t="s">
        <v>37</v>
      </c>
      <c r="G16" s="4">
        <f>E16*4.9</f>
        <v>1.225</v>
      </c>
    </row>
    <row r="17">
      <c r="A17" t="s">
        <v>61</v>
      </c>
      <c r="B17" t="s">
        <v>62</v>
      </c>
      <c r="C17" t="s">
        <v>63</v>
      </c>
      <c r="D17" s="9">
        <v>1.5</v>
      </c>
      <c r="E17" s="11">
        <f>D17*$B$2</f>
        <v>1.5</v>
      </c>
      <c r="F17" t="s">
        <v>37</v>
      </c>
      <c r="G17" s="4">
        <f>E17*4.2</f>
        <v>6.3</v>
      </c>
    </row>
    <row r="18">
      <c r="A18" t="s">
        <v>64</v>
      </c>
      <c r="B18" t="s">
        <v>65</v>
      </c>
      <c r="C18" t="s">
        <v>66</v>
      </c>
      <c r="D18" s="9">
        <v>0.2</v>
      </c>
      <c r="E18" s="11">
        <f>D18*$B$2</f>
        <v>0.2</v>
      </c>
      <c r="F18" t="s">
        <v>37</v>
      </c>
      <c r="G18" s="4">
        <f>E18*1.8</f>
        <v>0.36</v>
      </c>
    </row>
    <row r="19">
      <c r="A19" t="s">
        <v>67</v>
      </c>
      <c r="B19" t="s">
        <v>68</v>
      </c>
      <c r="C19" t="s">
        <v>69</v>
      </c>
      <c r="D19" s="9">
        <v>0.073</v>
      </c>
      <c r="E19" s="11">
        <f>D19*$B$2</f>
        <v>0.073</v>
      </c>
      <c r="F19" t="s">
        <v>37</v>
      </c>
      <c r="G19" s="4">
        <f>E19*0.35</f>
        <v>0.02555</v>
      </c>
    </row>
    <row r="20">
      <c r="A20" t="s">
        <v>70</v>
      </c>
      <c r="B20" t="s">
        <v>71</v>
      </c>
      <c r="C20" t="s">
        <v>72</v>
      </c>
      <c r="D20" s="9">
        <v>0.1</v>
      </c>
      <c r="E20" s="11">
        <f>D20*$B$2</f>
        <v>0.1</v>
      </c>
      <c r="F20" t="s">
        <v>37</v>
      </c>
      <c r="G20" s="4">
        <f>E20*20.08</f>
        <v>2.008</v>
      </c>
    </row>
    <row r="21">
      <c r="A21" t="s">
        <v>73</v>
      </c>
      <c r="B21" t="s">
        <v>74</v>
      </c>
      <c r="C21" t="s">
        <v>72</v>
      </c>
      <c r="D21" s="9">
        <v>0.1</v>
      </c>
      <c r="E21" s="11">
        <f>D21*$B$2</f>
        <v>0.1</v>
      </c>
      <c r="F21" t="s">
        <v>37</v>
      </c>
      <c r="G21" s="4">
        <f>E21*8.96</f>
        <v>0.896</v>
      </c>
    </row>
    <row r="22">
      <c r="A22" t="s">
        <v>75</v>
      </c>
      <c r="B22" t="s">
        <v>76</v>
      </c>
      <c r="C22" t="s">
        <v>77</v>
      </c>
      <c r="D22" s="9">
        <v>4</v>
      </c>
      <c r="E22" s="11">
        <f>D22*$B$2</f>
        <v>4</v>
      </c>
      <c r="F22" t="s">
        <v>37</v>
      </c>
      <c r="G22" s="4">
        <f>E22*3.89</f>
        <v>15.56</v>
      </c>
    </row>
    <row r="23">
      <c r="A23" t="s">
        <v>78</v>
      </c>
      <c r="B23" t="s">
        <v>79</v>
      </c>
      <c r="C23" t="s">
        <v>80</v>
      </c>
      <c r="D23" s="9">
        <v>17</v>
      </c>
      <c r="E23" s="11">
        <f>D23*$B$2</f>
        <v>17</v>
      </c>
      <c r="F23" t="s">
        <v>37</v>
      </c>
      <c r="G23" s="4">
        <f>E23*6.74</f>
        <v>114.58</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17</v>
      </c>
      <c r="E3" t="s">
        <v>37</v>
      </c>
      <c r="F3" t="s">
        <v>80</v>
      </c>
    </row>
    <row r="4">
      <c r="A4">
        <v>1</v>
      </c>
      <c r="B4" t="s">
        <v>90</v>
      </c>
      <c r="C4" t="s">
        <v>89</v>
      </c>
      <c r="D4" s="11">
        <v>7</v>
      </c>
      <c r="E4" t="s">
        <v>51</v>
      </c>
      <c r="F4" t="s">
        <v>57</v>
      </c>
    </row>
    <row r="5">
      <c r="A5">
        <v>1</v>
      </c>
      <c r="B5" t="s">
        <v>91</v>
      </c>
      <c r="C5" t="s">
        <v>89</v>
      </c>
      <c r="D5" s="11">
        <v>8</v>
      </c>
      <c r="E5" t="s">
        <v>51</v>
      </c>
      <c r="F5" t="s">
        <v>50</v>
      </c>
    </row>
    <row r="6">
      <c r="A6">
        <v>1</v>
      </c>
      <c r="B6" t="s">
        <v>92</v>
      </c>
      <c r="C6" t="s">
        <v>89</v>
      </c>
      <c r="D6" s="11">
        <v>4</v>
      </c>
      <c r="E6" t="s">
        <v>37</v>
      </c>
      <c r="F6" t="s">
        <v>77</v>
      </c>
    </row>
    <row r="7">
      <c r="A7">
        <v>1</v>
      </c>
      <c r="B7" t="s">
        <v>93</v>
      </c>
      <c r="C7" t="s">
        <v>89</v>
      </c>
      <c r="D7" s="11">
        <v>0.1</v>
      </c>
      <c r="E7" t="s">
        <v>37</v>
      </c>
      <c r="F7" t="s">
        <v>72</v>
      </c>
    </row>
    <row r="8">
      <c r="A8">
        <v>1</v>
      </c>
      <c r="B8" t="s">
        <v>94</v>
      </c>
      <c r="C8" t="s">
        <v>89</v>
      </c>
      <c r="D8" s="11">
        <v>0.1</v>
      </c>
      <c r="E8" t="s">
        <v>37</v>
      </c>
      <c r="F8" t="s">
        <v>72</v>
      </c>
    </row>
    <row r="9">
      <c r="A9">
        <v>1</v>
      </c>
      <c r="B9" t="s">
        <v>95</v>
      </c>
      <c r="C9" t="s">
        <v>89</v>
      </c>
      <c r="D9" s="11">
        <v>0.051</v>
      </c>
      <c r="E9" t="s">
        <v>37</v>
      </c>
      <c r="F9" t="s">
        <v>44</v>
      </c>
    </row>
    <row r="10">
      <c r="A10">
        <v>1</v>
      </c>
      <c r="B10" t="s">
        <v>96</v>
      </c>
      <c r="C10" t="s">
        <v>89</v>
      </c>
      <c r="D10" s="11">
        <v>0.2</v>
      </c>
      <c r="E10" t="s">
        <v>37</v>
      </c>
      <c r="F10" t="s">
        <v>66</v>
      </c>
    </row>
    <row r="11">
      <c r="A11">
        <v>1</v>
      </c>
      <c r="B11" t="s">
        <v>97</v>
      </c>
      <c r="C11" t="s">
        <v>89</v>
      </c>
      <c r="D11" s="11">
        <v>0.02</v>
      </c>
      <c r="E11" t="s">
        <v>37</v>
      </c>
      <c r="F11" t="s">
        <v>36</v>
      </c>
    </row>
    <row r="12">
      <c r="A12">
        <v>1</v>
      </c>
      <c r="B12" t="s">
        <v>98</v>
      </c>
      <c r="C12" t="s">
        <v>89</v>
      </c>
      <c r="D12" s="11">
        <v>0.01</v>
      </c>
      <c r="E12" t="s">
        <v>37</v>
      </c>
      <c r="F12" t="s">
        <v>36</v>
      </c>
    </row>
    <row r="13">
      <c r="A13">
        <v>1</v>
      </c>
      <c r="B13" t="s">
        <v>99</v>
      </c>
      <c r="C13" t="s">
        <v>89</v>
      </c>
      <c r="D13" s="11">
        <v>0.5</v>
      </c>
      <c r="E13" t="s">
        <v>37</v>
      </c>
      <c r="F13" t="s">
        <v>54</v>
      </c>
    </row>
    <row r="14">
      <c r="A14">
        <v>1</v>
      </c>
      <c r="B14" t="s">
        <v>100</v>
      </c>
      <c r="C14" t="s">
        <v>89</v>
      </c>
      <c r="D14" s="11">
        <v>0.073</v>
      </c>
      <c r="E14" t="s">
        <v>37</v>
      </c>
      <c r="F14" t="s">
        <v>69</v>
      </c>
    </row>
    <row r="15">
      <c r="A15">
        <v>1</v>
      </c>
      <c r="B15" t="s">
        <v>101</v>
      </c>
      <c r="C15" t="s">
        <v>89</v>
      </c>
      <c r="D15" s="11">
        <v>0.007</v>
      </c>
      <c r="E15" t="s">
        <v>37</v>
      </c>
      <c r="F15" t="s">
        <v>36</v>
      </c>
    </row>
    <row r="16">
      <c r="A16">
        <v>1</v>
      </c>
      <c r="B16" t="s">
        <v>102</v>
      </c>
      <c r="C16" t="s">
        <v>86</v>
      </c>
      <c r="D16" s="11">
        <v>0.5</v>
      </c>
      <c r="E16" t="s">
        <v>37</v>
      </c>
      <c r="F16" t="s">
        <v>103</v>
      </c>
    </row>
    <row r="17">
      <c r="A17">
        <v>2</v>
      </c>
      <c r="B17" t="s">
        <v>104</v>
      </c>
      <c r="C17" t="s">
        <v>89</v>
      </c>
      <c r="D17" s="11">
        <v>0.25</v>
      </c>
      <c r="E17" t="s">
        <v>37</v>
      </c>
      <c r="F17" t="s">
        <v>60</v>
      </c>
    </row>
    <row r="18">
      <c r="A18">
        <v>2</v>
      </c>
      <c r="B18" t="s">
        <v>105</v>
      </c>
      <c r="C18" t="s">
        <v>89</v>
      </c>
      <c r="D18" s="11">
        <v>0.25</v>
      </c>
      <c r="E18" t="s">
        <v>37</v>
      </c>
      <c r="F18" t="s">
        <v>33</v>
      </c>
    </row>
    <row r="19">
      <c r="A19">
        <v>1</v>
      </c>
      <c r="B19" t="s">
        <v>106</v>
      </c>
      <c r="C19" t="s">
        <v>89</v>
      </c>
      <c r="D19" s="11">
        <v>0.1</v>
      </c>
      <c r="E19" t="s">
        <v>37</v>
      </c>
      <c r="F19" t="s">
        <v>47</v>
      </c>
    </row>
    <row r="20">
      <c r="A20">
        <v>1</v>
      </c>
      <c r="B20" t="s">
        <v>107</v>
      </c>
      <c r="C20" t="s">
        <v>89</v>
      </c>
      <c r="D20" s="11">
        <v>1.5</v>
      </c>
      <c r="E20" t="s">
        <v>51</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t>
        </is>
      </c>
      <c r="E3" t="s" s="14"/>
      <c r="F3"/>
    </row>
    <row r="4">
      <c r="A4" t="s">
        <v>2</v>
      </c>
      <c r="B4">
        <v>3</v>
      </c>
      <c r="C4"/>
      <c r="D4" t="inlineStr" s="14">
        <is>
          <t>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t>
        </is>
      </c>
      <c r="E4" t="s" s="14"/>
      <c r="F4"/>
    </row>
    <row r="5">
      <c r="A5" t="s">
        <v>2</v>
      </c>
      <c r="B5">
        <v>4</v>
      </c>
      <c r="C5"/>
      <c r="D5" t="inlineStr" s="14">
        <is>
          <t>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t>
        </is>
      </c>
      <c r="E5" t="s" s="14"/>
      <c r="F5"/>
    </row>
    <row r="6">
      <c r="A6" t="s">
        <v>2</v>
      </c>
      <c r="B6">
        <v>5</v>
      </c>
      <c r="C6"/>
      <c r="D6" t="inlineStr" s="14">
        <is>
          <t>Dresser et servir — Servir le coq nappé de sauce avec, si possible, l'oignon apparent. Accompagner de pommes de terre rissolées, de riz pilaf, d'endives braisées, etc.</t>
        </is>
      </c>
      <c r="E6" t="s" s="14"/>
      <c r="F6"/>
    </row>
    <row r="7">
      <c r="A7" t="s">
        <v>114</v>
      </c>
      <c r="B7">
        <v>1</v>
      </c>
      <c r="C7" t="s">
        <v>115</v>
      </c>
      <c r="D7" t="s" s="14">
        <v>116</v>
      </c>
      <c r="E7" t="s" s="14"/>
      <c r="F7"/>
    </row>
    <row r="8">
      <c r="A8" t="s">
        <v>114</v>
      </c>
      <c r="B8">
        <v>2</v>
      </c>
      <c r="C8" t="s">
        <v>117</v>
      </c>
      <c r="D8" t="s" s="14">
        <v>118</v>
      </c>
      <c r="E8" t="s" s="14"/>
      <c r="F8"/>
    </row>
    <row r="9">
      <c r="A9" t="s">
        <v>114</v>
      </c>
      <c r="B9">
        <v>3</v>
      </c>
      <c r="C9" t="s">
        <v>119</v>
      </c>
      <c r="D9" t="inlineStr" s="14">
        <is>
          <t>Réserver en petites boulettes au réfrigérateur jusqu'à utilisation. S'utilise par petites parcelles incorporées progressivement dans le liquide bouillant pour le lier en fin de cuisson.</t>
        </is>
      </c>
      <c r="E9" t="s" s="14">
        <v>120</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121</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122</v>
      </c>
      <c r="B4"/>
      <c r="C4"/>
      <c r="D4"/>
    </row>
    <row r="5">
      <c r="A5" t="s" s="17">
        <v>123</v>
      </c>
      <c r="B5" t="str" s="14">
        <f>Procedure!D2</f>
        <v>Mise en place du poste de travail — Vérifier les D.L.C., peser les denrées, sélectionner le matériel nécessaire. Désinfecter le matériel et le poste de travail suivant les protocoles.</v>
      </c>
      <c r="C5"/>
      <c r="D5"/>
    </row>
    <row r="6">
      <c r="A6" t="s" s="17">
        <v>124</v>
      </c>
      <c r="B6" t="str" s="14">
        <f>Procedure!D3</f>
        <v>Préparations préliminaires — Éplucher et désinfecter les végétaux en suivant la procédure. La veille, dans un bac GN 2/1 H 250 en polycarbonate, faire mariner les morceaux de coq dans la bière, avec les oignons émincés, l'ail haché, le bouquet garni, le gingembre haché, le céleri-branche émincé et les grains de genièvre. Indiquer la traçabilité du coq et la date de mise en marinade sur le couvercle du bac. Réserver au froid. Dans un rondeau, réaliser 7 litres de fond brun de volaille lié, à partir de fond déshydraté, en se rapportant aux recommandations du fabricant. Réserver au chaud en attente d'utilisation.</v>
      </c>
      <c r="C6"/>
      <c r="D6"/>
    </row>
    <row r="7">
      <c r="A7"/>
      <c r="B7" t="str">
        <f>Besoins!B23</f>
        <v>Découpes de coq sciées UE</v>
      </c>
      <c r="C7" s="11">
        <f>Besoins!E23</f>
        <v>17</v>
      </c>
      <c r="D7" t="str">
        <f>Besoins!F23</f>
        <v>kg</v>
      </c>
    </row>
    <row r="8">
      <c r="A8"/>
      <c r="B8" t="str">
        <f>Besoins!B15</f>
        <v>Fond de volaille déshydraté</v>
      </c>
      <c r="C8" s="11">
        <f>Besoins!E15</f>
        <v>7</v>
      </c>
      <c r="D8" t="str">
        <f>Besoins!F15</f>
        <v>lt</v>
      </c>
    </row>
    <row r="9">
      <c r="A9"/>
      <c r="B9" t="str">
        <f>Besoins!B13</f>
        <v>Biere ambree de cuisson</v>
      </c>
      <c r="C9" s="11">
        <f>Besoins!E13</f>
        <v>8</v>
      </c>
      <c r="D9" t="str">
        <f>Besoins!F13</f>
        <v>lt</v>
      </c>
    </row>
    <row r="10">
      <c r="A10"/>
      <c r="B10" t="str">
        <f>Besoins!B22</f>
        <v>Oignons émincés surgelés</v>
      </c>
      <c r="C10" s="11">
        <f>Besoins!E22</f>
        <v>4</v>
      </c>
      <c r="D10" t="str">
        <f>Besoins!F22</f>
        <v>kg</v>
      </c>
    </row>
    <row r="11">
      <c r="A11"/>
      <c r="B11" t="str">
        <f>Besoins!B21</f>
        <v>Persil haché surgelé (Daregal 250gr)</v>
      </c>
      <c r="C11" s="11">
        <f>Besoins!E21</f>
        <v>0.1</v>
      </c>
      <c r="D11" t="str">
        <f>Besoins!F21</f>
        <v>kg</v>
      </c>
    </row>
    <row r="12">
      <c r="A12"/>
      <c r="B12" t="str">
        <f>Besoins!B20</f>
        <v>Ail coupé surgelé (Daregal 250gr)</v>
      </c>
      <c r="C12" s="11">
        <f>Besoins!E20</f>
        <v>0.1</v>
      </c>
      <c r="D12" t="str">
        <f>Besoins!F20</f>
        <v>kg</v>
      </c>
    </row>
    <row r="13">
      <c r="A13"/>
      <c r="B13" t="str">
        <f>Besoins!B11</f>
        <v>Bouquet garni sachet dose</v>
      </c>
      <c r="C13" s="11">
        <f>Besoins!E11</f>
        <v>0.051</v>
      </c>
      <c r="D13" t="str">
        <f>Besoins!F11</f>
        <v>kg</v>
      </c>
    </row>
    <row r="14">
      <c r="A14"/>
      <c r="B14" t="str">
        <f>Besoins!B18</f>
        <v>CÉLERI-BRANCHE vert France cat.I</v>
      </c>
      <c r="C14" s="11">
        <f>Besoins!E18</f>
        <v>0.2</v>
      </c>
      <c r="D14" t="str">
        <f>Besoins!F18</f>
        <v>kg</v>
      </c>
    </row>
    <row r="15">
      <c r="A15"/>
      <c r="B15" t="str">
        <f>Besoins!B9</f>
        <v>Grains de genievre</v>
      </c>
      <c r="C15" s="11">
        <f>Besoins!E9</f>
        <v>0.02</v>
      </c>
      <c r="D15" t="str">
        <f>Besoins!F9</f>
        <v>kg</v>
      </c>
    </row>
    <row r="16">
      <c r="A16" t="s" s="17">
        <v>125</v>
      </c>
      <c r="B16" t="str" s="14">
        <f>Procedure!D4</f>
        <v>Marquer la cuisson du coq — Égoutter séparément le coq, les légumes et le liquide de la marinade. Éponger les morceaux de coq. Fariner légèrement les morceaux de coq. En sauteuse, faire revenir à l'huile les morceaux de coq sur toutes les faces. Une fois revenus, égoutter les morceaux dans des bacs GN perforés, doublés de bacs pleins. Faire revenir la garniture aromatique de la marinade. Égoutter la garniture de la même façon que les portions de coq. En fin de rissolage, éliminer l'huile et les particules carbonisées de la sauteuse. Dans la sauteuse, déposer les morceaux de coq et la garniture. Flamber au genièvre (facultatif). Mouiller avec la marinade et le fond brun de volaille lié, à la hauteur du coq. Mettre le bouquet garni au milieu des morceaux. Saler et poivrer. Émietter le pain d'épices dans le fond de cuisson. Poser la sonde de cuisson à la jointure d'une cuisse ou d'une aile de coq. Porter à ébullition. Réduire la source de chaleur et cuire à couvert pendant 1h30 environ. Atteindre +85/87°C au cœur d'un morceau de coq. Vérifier la cuisson. Pour la cuisson au four : après le rissolage, répartir les morceaux et l'ensemble des éléments dans cinq bacs GN 1/1 H 100. Couvrir. Cuire au four à chaleur mixte à +170°C pendant 1h30 environ.</v>
      </c>
      <c r="C16"/>
      <c r="D16"/>
    </row>
    <row r="17">
      <c r="A17"/>
      <c r="B17" t="str">
        <f>Besoins!B10</f>
        <v>Poivre noir moulu</v>
      </c>
      <c r="C17" s="11">
        <f>Besoins!E10</f>
        <v>0.007</v>
      </c>
      <c r="D17" t="str">
        <f>Besoins!F10</f>
        <v>kg</v>
      </c>
    </row>
    <row r="18">
      <c r="A18"/>
      <c r="B18" t="str">
        <f>Besoins!B14</f>
        <v>Pain d'epices tranche</v>
      </c>
      <c r="C18" s="11">
        <f>Besoins!E14</f>
        <v>0.5</v>
      </c>
      <c r="D18" t="str">
        <f>Besoins!F14</f>
        <v>kg</v>
      </c>
    </row>
    <row r="19">
      <c r="A19"/>
      <c r="B19" t="str">
        <f>Besoins!B19</f>
        <v>Sel fin de cuisine</v>
      </c>
      <c r="C19" s="11">
        <f>Besoins!E19</f>
        <v>0.073</v>
      </c>
      <c r="D19" t="str">
        <f>Besoins!F19</f>
        <v>kg</v>
      </c>
    </row>
    <row r="20">
      <c r="A20" t="s" s="17">
        <v>126</v>
      </c>
      <c r="B20" t="str" s="14">
        <f>Procedure!D5</f>
        <v>Terminer la cuisson — Décanter les morceaux de coq et la garniture dans 5 bacs GN 1/1 de service H 100. Éliminer le bouquet garni. Réserver les bacs contenant les morceaux de coq dans l'armoire chaude en attente de finition. Dépouiller et faire réduire le fond de cuisson pour obtenir 12 litres de sauce et la consistance voulue. Au besoin, lier légèrement la sauce au beurre manié ou au roux déshydraté. Ajouter la moutarde délayée dans un peu de sauce. Rectifier l'assaisonnement. Ajouter la crème fraîche et monter la sauce au mixeur. Napper le coq avec la sauce et répartir sur les 5 bacs. Respecter la procédure de fin de cuisson. Stocker en armoire chaude et maintenir à +63°C en attente de consommation.</v>
      </c>
      <c r="C20"/>
      <c r="D20"/>
    </row>
    <row r="21">
      <c r="A21"/>
      <c r="B21" t="s">
        <v>127</v>
      </c>
      <c r="C21" s="11">
        <f>'Besoins'!$B$2*0.5</f>
        <v>0.5</v>
      </c>
      <c r="D21" t="s">
        <v>37</v>
      </c>
    </row>
    <row r="22">
      <c r="A22"/>
      <c r="B22" t="str">
        <f>Besoins!B17</f>
        <v>Crème double 45% MG</v>
      </c>
      <c r="C22" s="11">
        <f>Besoins!E17</f>
        <v>1.5</v>
      </c>
      <c r="D22" t="str">
        <f>Besoins!F17</f>
        <v>lt</v>
      </c>
    </row>
    <row r="23">
      <c r="A23"/>
      <c r="B23" t="str">
        <f>Besoins!B12</f>
        <v>Moutarde de Dijon seau 5kg</v>
      </c>
      <c r="C23" s="11">
        <f>Besoins!E12</f>
        <v>0.1</v>
      </c>
      <c r="D23" t="str">
        <f>Besoins!F12</f>
        <v>kg</v>
      </c>
    </row>
    <row r="24">
      <c r="A24" t="s" s="17">
        <v>128</v>
      </c>
      <c r="B24" t="str" s="14">
        <f>Procedure!D6</f>
        <v>Dresser et servir — Servir le coq nappé de sauce avec, si possible, l'oignon apparent. Accompagner de pommes de terre rissolées, de riz pilaf, d'endives braisées, etc.</v>
      </c>
      <c r="C24"/>
      <c r="D24"/>
    </row>
    <row r="25">
      <c r="A25"/>
      <c r="B25"/>
      <c r="C25"/>
      <c r="D25"/>
    </row>
    <row r="26">
      <c r="A26" t="s" s="16">
        <v>129</v>
      </c>
      <c r="B26"/>
      <c r="C26"/>
      <c r="D26"/>
    </row>
    <row r="27">
      <c r="A27" t="s" s="17">
        <v>123</v>
      </c>
      <c r="B27" t="str" s="14">
        <f>"[BEURRER] "&amp;Procedure!D7</f>
        <v>[BEURRER] Sortir le beurre à température ambiante pour le ramollir en pommade.</v>
      </c>
      <c r="C27"/>
      <c r="D27"/>
    </row>
    <row r="28">
      <c r="A28" t="s" s="17">
        <v>124</v>
      </c>
      <c r="B28" t="str" s="14">
        <f>"[MÉLANGER] "&amp;Procedure!D8</f>
        <v>[MÉLANGER] Mélanger à parts égales le beurre pommade et la farine tamisée jusqu'à obtenir une pâte lisse et homogène. Ne pas travailler excessivement.</v>
      </c>
      <c r="C28"/>
      <c r="D28"/>
    </row>
    <row r="29">
      <c r="A29"/>
      <c r="B29" t="str">
        <f>Besoins!B16</f>
        <v>Beurre de cuisine bloc 10 kg</v>
      </c>
      <c r="C29" s="11">
        <f>Besoins!E16</f>
        <v>0.25</v>
      </c>
      <c r="D29" t="str">
        <f>Besoins!F16</f>
        <v>kg</v>
      </c>
    </row>
    <row r="30">
      <c r="A30"/>
      <c r="B30" t="str">
        <f>Besoins!B7</f>
        <v>farine de blé tamisée type 55</v>
      </c>
      <c r="C30" s="11">
        <f>Besoins!E7</f>
        <v>0.25</v>
      </c>
      <c r="D30" t="str">
        <f>Besoins!F7</f>
        <v>kg</v>
      </c>
    </row>
    <row r="31">
      <c r="A31" t="s" s="17">
        <v>125</v>
      </c>
      <c r="B31" t="str" s="14">
        <f>"[RÉSERVER] "&amp;Procedure!D9</f>
        <v>[RÉSERVER] Réserver en petites boulettes au réfrigérateur jusqu'à utilisation. S'utilise par petites parcelles incorporées progressivement dans le liquide bouillant pour le lier en fin de cuisson.</v>
      </c>
      <c r="C31"/>
      <c r="D31"/>
    </row>
    <row r="32">
      <c r="A32"/>
      <c r="B32" t="str" s="18">
        <f>"ℹ "&amp;Procedure!E9</f>
        <v>ℹ</v>
      </c>
      <c r="C32"/>
      <c r="D32"/>
    </row>
    <row r="33">
      <c r="A33"/>
      <c r="B33"/>
      <c r="C33"/>
      <c r="D33"/>
    </row>
    <row r="34">
      <c r="A34" t="s" s="19">
        <v>21</v>
      </c>
      <c r="B34"/>
      <c r="C34"/>
      <c r="D34"/>
    </row>
  </sheetData>
  <sheetProtection sheet="1" formatRows="0" formatColumns="0"/>
  <mergeCells count="14">
    <mergeCell ref="A1:D1"/>
    <mergeCell ref="A2:D2"/>
    <mergeCell ref="A4:D4"/>
    <mergeCell ref="B5:D5"/>
    <mergeCell ref="B6:D6"/>
    <mergeCell ref="B16:D16"/>
    <mergeCell ref="B20:D20"/>
    <mergeCell ref="B24:D24"/>
    <mergeCell ref="A26:D26"/>
    <mergeCell ref="B27:D27"/>
    <mergeCell ref="B28:D28"/>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2026-09-15T22:37:51Z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2026-09-15T22:37:51Z</dcterms:modified>
  <cp:revision>1</cp:revision>
</cp:coreProperties>
</file>